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Dist-wise (2)" sheetId="1" r:id="rId1"/>
  </sheets>
  <definedNames>
    <definedName name="_xlnm.Print_Area" localSheetId="0">'Dist-wise (2)'!$A$1:$BA$65</definedName>
    <definedName name="_xlnm.Print_Titles" localSheetId="0">'Dist-wise (2)'!$A:$B,'Dist-wise (2)'!$3:$5</definedName>
  </definedNames>
  <calcPr fullCalcOnLoad="1"/>
</workbook>
</file>

<file path=xl/sharedStrings.xml><?xml version="1.0" encoding="utf-8"?>
<sst xmlns="http://schemas.openxmlformats.org/spreadsheetml/2006/main" count="163" uniqueCount="163">
  <si>
    <t>Administrative Exp. Activities</t>
  </si>
  <si>
    <t>Activities</t>
  </si>
  <si>
    <t>Code</t>
  </si>
  <si>
    <t>A. IEC Activities</t>
  </si>
  <si>
    <t>IEC/ material etc.</t>
  </si>
  <si>
    <t>A1</t>
  </si>
  <si>
    <t>Advertisement./publictity/posterHoardings/pamplets/community mobilisation.</t>
  </si>
  <si>
    <t>A2</t>
  </si>
  <si>
    <t>Purchase of news paper &amp; hjournlas etc.</t>
  </si>
  <si>
    <t>A3</t>
  </si>
  <si>
    <t>Exhibition</t>
  </si>
  <si>
    <t>A4</t>
  </si>
  <si>
    <t>Photography (For job card</t>
  </si>
  <si>
    <t>A5</t>
  </si>
  <si>
    <t>Spreading awareness of scheme interaction with media.</t>
  </si>
  <si>
    <t>A6</t>
  </si>
  <si>
    <t>Hiring professional support of IEC</t>
  </si>
  <si>
    <t>A7</t>
  </si>
  <si>
    <t>Total of A</t>
  </si>
  <si>
    <t>B. Training Activites</t>
  </si>
  <si>
    <t>Attending training/seminars and workshops in govt. institution/organisation in M. Pstate.</t>
  </si>
  <si>
    <t>B1</t>
  </si>
  <si>
    <t>To Undertake preparition and production of traning modules, training literature, pamphlets, material , minorinsturuments equipment etc.</t>
  </si>
  <si>
    <t>B2</t>
  </si>
  <si>
    <t>Hiring professional support of TRG</t>
  </si>
  <si>
    <t>B3</t>
  </si>
  <si>
    <t>Total of B</t>
  </si>
  <si>
    <t>C. MIS Actibvities</t>
  </si>
  <si>
    <t>Purchase of  Computer hardware and software.</t>
  </si>
  <si>
    <t>C1</t>
  </si>
  <si>
    <t>Internet connectivity</t>
  </si>
  <si>
    <t>C2</t>
  </si>
  <si>
    <t>Purchase of stationery and computer consumable items</t>
  </si>
  <si>
    <t>C3</t>
  </si>
  <si>
    <t>Maintenance of Mis</t>
  </si>
  <si>
    <t>C4</t>
  </si>
  <si>
    <t>Hiring Professional support of MIS</t>
  </si>
  <si>
    <t>C5</t>
  </si>
  <si>
    <t>Total of C</t>
  </si>
  <si>
    <t>D. Quality supervision Activities</t>
  </si>
  <si>
    <t>Social audit Expenses</t>
  </si>
  <si>
    <t>D1</t>
  </si>
  <si>
    <t>To undertake still Photography/video shooting/slide/transparency prepration and production and purchase of film. Videa cassettes, CDs, DVSs, Etc.and other media means for community organization an and technology through Government institutions and Non Gov</t>
  </si>
  <si>
    <t>D2</t>
  </si>
  <si>
    <t>Hiring professional support of social audit</t>
  </si>
  <si>
    <t>D3</t>
  </si>
  <si>
    <t>Running &amp; maintenance of laboratoriesconsumable item.</t>
  </si>
  <si>
    <t>D4</t>
  </si>
  <si>
    <t>Hiring professionals for technical support.</t>
  </si>
  <si>
    <t>D5</t>
  </si>
  <si>
    <t>Total of D</t>
  </si>
  <si>
    <t>E. Grievance Redress</t>
  </si>
  <si>
    <t>Ombudsman Expenditure</t>
  </si>
  <si>
    <t>E1</t>
  </si>
  <si>
    <t>Hiring professional support of grievance redressal system</t>
  </si>
  <si>
    <t>E2</t>
  </si>
  <si>
    <t>Total of E</t>
  </si>
  <si>
    <t>F. Office expenss</t>
  </si>
  <si>
    <t>To draw salary. Wages, adcance and other allowances of staff./EPF., contribution.</t>
  </si>
  <si>
    <t>To sanction TA/DA bills</t>
  </si>
  <si>
    <t>F2</t>
  </si>
  <si>
    <t>Telephone Charges including rent and reconnection bharges, Mobile bill recharge/internet/ networking charges.</t>
  </si>
  <si>
    <t>F3</t>
  </si>
  <si>
    <t>Water/ Electricity</t>
  </si>
  <si>
    <t>F4</t>
  </si>
  <si>
    <t>Postal charges, telegram charges, Fax charges/couries</t>
  </si>
  <si>
    <t>F5</t>
  </si>
  <si>
    <t>Expenditure incurred on office building rent.</t>
  </si>
  <si>
    <t>F6</t>
  </si>
  <si>
    <t>F7</t>
  </si>
  <si>
    <t>F8</t>
  </si>
  <si>
    <t>Printing works of NREGS prescribed forms and registers only</t>
  </si>
  <si>
    <t>F9</t>
  </si>
  <si>
    <t>House keeping such as/cleanliness/safety/loading and unlosding</t>
  </si>
  <si>
    <t>F10</t>
  </si>
  <si>
    <t>Hosting lunch/dinner/snacks for invitee VIPs, experts and delegates attending meetings.</t>
  </si>
  <si>
    <t>F11</t>
  </si>
  <si>
    <t>Purchase of justified books, journals and news letters.</t>
  </si>
  <si>
    <t>F12</t>
  </si>
  <si>
    <t>Purchase of satationery and computer consumable itema/Photocopies</t>
  </si>
  <si>
    <t>F13</t>
  </si>
  <si>
    <t>F14</t>
  </si>
  <si>
    <t>F15</t>
  </si>
  <si>
    <t>Translation work</t>
  </si>
  <si>
    <t>F16</t>
  </si>
  <si>
    <t>Printing of books, literature</t>
  </si>
  <si>
    <t>F17</t>
  </si>
  <si>
    <t>Purchase of photographic equipments and project including multimedia playears, projectors, pannels etc./Cinematic and display equioments/LCD- Audio Visual equipments/Camera, Handicam.</t>
  </si>
  <si>
    <t>F18</t>
  </si>
  <si>
    <t>F19</t>
  </si>
  <si>
    <t>To undertake pilot studies</t>
  </si>
  <si>
    <t>F20</t>
  </si>
  <si>
    <t>F21</t>
  </si>
  <si>
    <t>F22</t>
  </si>
  <si>
    <t>Total of F</t>
  </si>
  <si>
    <t>Grant Total</t>
  </si>
  <si>
    <t>Sanction of vehicle rent</t>
  </si>
  <si>
    <t>POL of Vehicle</t>
  </si>
  <si>
    <t>Payments to advocates for legal services(per case )where council/scheme is one party.</t>
  </si>
  <si>
    <t>Payments of audit fee.</t>
  </si>
  <si>
    <t>Payment of transaction fee to banks for disbusement of wages through BCM.</t>
  </si>
  <si>
    <t>purchase of office material, office equlpment other miscellaneous, field/office equipments and appartus.</t>
  </si>
  <si>
    <t>Maintenance /repairs of officeequipments/machines/apparatus Furniture Compureses &amp; perpherals</t>
  </si>
  <si>
    <t>Innovative items.</t>
  </si>
  <si>
    <t>izi=&amp;1</t>
  </si>
  <si>
    <t>F1(1)</t>
  </si>
  <si>
    <t>F1(2)</t>
  </si>
  <si>
    <t>Salary of Gram Rojgar Sahayak</t>
  </si>
  <si>
    <t>Total of F1(1+2)</t>
  </si>
  <si>
    <t>F 23</t>
  </si>
  <si>
    <t>2010-11
Balaghat</t>
  </si>
  <si>
    <t>2010-11
Barwani</t>
  </si>
  <si>
    <t>2010-11
Betul</t>
  </si>
  <si>
    <t>2010-11
Chhtarpur</t>
  </si>
  <si>
    <t>2010-11
Dhar</t>
  </si>
  <si>
    <t>2010-11
Dindori</t>
  </si>
  <si>
    <t>2010-11
Khandwa</t>
  </si>
  <si>
    <t>2010-11
Jhabua</t>
  </si>
  <si>
    <t>2010-11
Khargone</t>
  </si>
  <si>
    <t>2010-11
Mandla</t>
  </si>
  <si>
    <t>2010-11
Satna</t>
  </si>
  <si>
    <t>2010-11
Seoni</t>
  </si>
  <si>
    <t>2010-11
Shadol</t>
  </si>
  <si>
    <t>2010-11
Sheopur</t>
  </si>
  <si>
    <t>2010-11
Shivpuri</t>
  </si>
  <si>
    <t>2010-11
Sidhi</t>
  </si>
  <si>
    <t>2010-11
Tikamgarh</t>
  </si>
  <si>
    <t xml:space="preserve">2010-11
Umaria </t>
  </si>
  <si>
    <t>2010-11
Anoppur</t>
  </si>
  <si>
    <t>2010-11
Ashoknagar</t>
  </si>
  <si>
    <t>2010-11
Burahanpur</t>
  </si>
  <si>
    <t>2010-11
Chhindwara</t>
  </si>
  <si>
    <t>2010-11
Damoh</t>
  </si>
  <si>
    <t>2010-11
Datia</t>
  </si>
  <si>
    <t>2010-11
Dewas</t>
  </si>
  <si>
    <t>2010-11
Guna</t>
  </si>
  <si>
    <t>2010-11
Harda</t>
  </si>
  <si>
    <t>2010-11
Katni</t>
  </si>
  <si>
    <t xml:space="preserve">2010-11
Panna
</t>
  </si>
  <si>
    <t>2010-11
Rajgarh</t>
  </si>
  <si>
    <t>2010-11
Rewa</t>
  </si>
  <si>
    <t>2010-11
Bhind</t>
  </si>
  <si>
    <t>2010-11
Bhopal</t>
  </si>
  <si>
    <t>2010-11
Gwalior</t>
  </si>
  <si>
    <t>2010-11
Hoshagabad</t>
  </si>
  <si>
    <t>2010-11
Indore</t>
  </si>
  <si>
    <t>2010-11
Jabalpur</t>
  </si>
  <si>
    <t>2010-11
Mandsaur</t>
  </si>
  <si>
    <t>2010-11
Morena</t>
  </si>
  <si>
    <t>2010-11
Narshigpur</t>
  </si>
  <si>
    <t>2010-11
Neemuch</t>
  </si>
  <si>
    <t>2010-11
Raisen</t>
  </si>
  <si>
    <t>2010-11
Ratlam</t>
  </si>
  <si>
    <t>2010-11
Sagar</t>
  </si>
  <si>
    <t>2010-11
Sehore</t>
  </si>
  <si>
    <t>2010-11
Shajapur</t>
  </si>
  <si>
    <t>2010-11
Ujjan</t>
  </si>
  <si>
    <t>2010-11
Vidisha</t>
  </si>
  <si>
    <t>2010-11
Alirajpur</t>
  </si>
  <si>
    <t>2010-11
Sigruoli</t>
  </si>
  <si>
    <t>Grand Total</t>
  </si>
  <si>
    <r>
      <t xml:space="preserve">Administrative Exp. Estimation </t>
    </r>
    <r>
      <rPr>
        <b/>
        <sz val="14"/>
        <rFont val="Kruti Dev 010"/>
        <family val="0"/>
      </rPr>
      <t xml:space="preserve"> 2010&amp;11 </t>
    </r>
    <r>
      <rPr>
        <b/>
        <sz val="14"/>
        <rFont val="Times New Roman"/>
        <family val="1"/>
      </rPr>
      <t>of Districts</t>
    </r>
  </si>
  <si>
    <t>Rs in lakh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</si>
</sst>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Kruti Dev 010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Kruti Dev 010"/>
      <family val="0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shrinkToFit="1"/>
    </xf>
    <xf numFmtId="0" fontId="4" fillId="0" borderId="0" xfId="0" applyFont="1" applyBorder="1" applyAlignment="1">
      <alignment vertical="top" shrinkToFit="1"/>
    </xf>
    <xf numFmtId="0" fontId="4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vertical="top" wrapText="1"/>
    </xf>
    <xf numFmtId="0" fontId="4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horizontal="center" vertical="top" wrapText="1"/>
    </xf>
    <xf numFmtId="2" fontId="4" fillId="4" borderId="1" xfId="0" applyNumberFormat="1" applyFont="1" applyFill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horizontal="center" vertical="top" wrapText="1"/>
    </xf>
    <xf numFmtId="2" fontId="4" fillId="4" borderId="1" xfId="0" applyNumberFormat="1" applyFont="1" applyFill="1" applyBorder="1" applyAlignment="1">
      <alignment vertical="top" wrapText="1"/>
    </xf>
    <xf numFmtId="2" fontId="4" fillId="0" borderId="2" xfId="0" applyNumberFormat="1" applyFont="1" applyBorder="1" applyAlignment="1">
      <alignment horizontal="center" vertical="top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top" wrapText="1"/>
    </xf>
    <xf numFmtId="2" fontId="5" fillId="2" borderId="2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shrinkToFit="1"/>
    </xf>
    <xf numFmtId="2" fontId="5" fillId="0" borderId="1" xfId="0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2" fontId="5" fillId="2" borderId="3" xfId="0" applyNumberFormat="1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shrinkToFit="1"/>
    </xf>
    <xf numFmtId="2" fontId="4" fillId="3" borderId="1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32"/>
  <sheetViews>
    <sheetView tabSelected="1" view="pageBreakPreview" zoomScaleSheetLayoutView="100" workbookViewId="0" topLeftCell="A1">
      <pane xSplit="2" ySplit="5" topLeftCell="W5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B58" sqref="AB58"/>
    </sheetView>
  </sheetViews>
  <sheetFormatPr defaultColWidth="9.140625" defaultRowHeight="12.75"/>
  <cols>
    <col min="1" max="1" width="67.57421875" style="3" customWidth="1"/>
    <col min="2" max="2" width="11.57421875" style="2" customWidth="1"/>
    <col min="3" max="6" width="10.28125" style="3" customWidth="1"/>
    <col min="7" max="7" width="10.28125" style="31" customWidth="1"/>
    <col min="8" max="8" width="10.28125" style="3" customWidth="1"/>
    <col min="9" max="9" width="12.421875" style="23" customWidth="1"/>
    <col min="10" max="10" width="12.140625" style="3" customWidth="1"/>
    <col min="11" max="11" width="13.140625" style="23" customWidth="1"/>
    <col min="12" max="12" width="12.8515625" style="3" customWidth="1"/>
    <col min="13" max="14" width="10.28125" style="3" customWidth="1"/>
    <col min="15" max="17" width="10.28125" style="23" customWidth="1"/>
    <col min="18" max="22" width="10.28125" style="3" customWidth="1"/>
    <col min="23" max="23" width="12.00390625" style="3" customWidth="1"/>
    <col min="24" max="24" width="14.140625" style="23" customWidth="1"/>
    <col min="25" max="25" width="10.28125" style="3" customWidth="1"/>
    <col min="26" max="26" width="10.28125" style="23" customWidth="1"/>
    <col min="27" max="29" width="10.28125" style="3" customWidth="1"/>
    <col min="30" max="31" width="10.28125" style="23" customWidth="1"/>
    <col min="32" max="39" width="10.28125" style="3" customWidth="1"/>
    <col min="40" max="40" width="13.00390625" style="3" customWidth="1"/>
    <col min="41" max="41" width="11.140625" style="3" customWidth="1"/>
    <col min="42" max="42" width="14.28125" style="3" customWidth="1"/>
    <col min="43" max="43" width="13.421875" style="3" customWidth="1"/>
    <col min="44" max="44" width="12.28125" style="3" customWidth="1"/>
    <col min="45" max="50" width="10.28125" style="3" customWidth="1"/>
    <col min="51" max="51" width="14.421875" style="3" customWidth="1"/>
    <col min="52" max="52" width="18.140625" style="3" customWidth="1"/>
    <col min="53" max="53" width="16.57421875" style="3" customWidth="1"/>
    <col min="54" max="16384" width="9.140625" style="3" customWidth="1"/>
  </cols>
  <sheetData>
    <row r="1" spans="1:3" ht="18.75" customHeight="1">
      <c r="A1" s="52" t="s">
        <v>161</v>
      </c>
      <c r="B1" s="53"/>
      <c r="C1" s="53"/>
    </row>
    <row r="2" spans="1:52" s="1" customFormat="1" ht="16.5" customHeight="1">
      <c r="A2" s="15" t="s">
        <v>104</v>
      </c>
      <c r="B2" s="15"/>
      <c r="C2" s="15"/>
      <c r="D2" s="15"/>
      <c r="E2" s="15"/>
      <c r="F2" s="15"/>
      <c r="G2" s="32"/>
      <c r="H2" s="15"/>
      <c r="I2" s="24"/>
      <c r="J2" s="15"/>
      <c r="K2" s="24"/>
      <c r="L2" s="15"/>
      <c r="M2" s="15"/>
      <c r="N2" s="15"/>
      <c r="O2" s="24"/>
      <c r="P2" s="24"/>
      <c r="Q2" s="24"/>
      <c r="R2" s="15"/>
      <c r="S2" s="15"/>
      <c r="T2" s="15"/>
      <c r="U2" s="15"/>
      <c r="V2" s="15"/>
      <c r="W2" s="15"/>
      <c r="X2" s="24"/>
      <c r="Y2" s="15"/>
      <c r="Z2" s="24"/>
      <c r="AA2" s="15"/>
      <c r="AB2" s="15"/>
      <c r="AC2" s="15"/>
      <c r="AD2" s="24"/>
      <c r="AE2" s="24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</row>
    <row r="3" spans="1:53" s="44" customFormat="1" ht="15" customHeight="1">
      <c r="A3" s="16"/>
      <c r="B3" s="47" t="s">
        <v>162</v>
      </c>
      <c r="C3" s="17">
        <v>1</v>
      </c>
      <c r="D3" s="14">
        <v>2</v>
      </c>
      <c r="E3" s="14">
        <v>3</v>
      </c>
      <c r="F3" s="14">
        <v>4</v>
      </c>
      <c r="G3" s="29">
        <v>5</v>
      </c>
      <c r="H3" s="14">
        <v>6</v>
      </c>
      <c r="I3" s="25">
        <v>7</v>
      </c>
      <c r="J3" s="14">
        <v>8</v>
      </c>
      <c r="K3" s="25">
        <v>9</v>
      </c>
      <c r="L3" s="14">
        <v>10</v>
      </c>
      <c r="M3" s="14">
        <v>11</v>
      </c>
      <c r="N3" s="14">
        <v>12</v>
      </c>
      <c r="O3" s="25">
        <v>13</v>
      </c>
      <c r="P3" s="25">
        <v>14</v>
      </c>
      <c r="Q3" s="25">
        <v>15</v>
      </c>
      <c r="R3" s="14">
        <v>16</v>
      </c>
      <c r="S3" s="14">
        <v>17</v>
      </c>
      <c r="T3" s="14">
        <v>18</v>
      </c>
      <c r="U3" s="14">
        <v>19</v>
      </c>
      <c r="V3" s="14">
        <v>20</v>
      </c>
      <c r="W3" s="14">
        <v>21</v>
      </c>
      <c r="X3" s="25">
        <v>22</v>
      </c>
      <c r="Y3" s="14">
        <v>23</v>
      </c>
      <c r="Z3" s="25">
        <v>24</v>
      </c>
      <c r="AA3" s="14">
        <v>25</v>
      </c>
      <c r="AB3" s="14">
        <v>26</v>
      </c>
      <c r="AC3" s="14">
        <v>27</v>
      </c>
      <c r="AD3" s="25">
        <v>28</v>
      </c>
      <c r="AE3" s="25">
        <v>29</v>
      </c>
      <c r="AF3" s="14">
        <v>30</v>
      </c>
      <c r="AG3" s="14">
        <v>31</v>
      </c>
      <c r="AH3" s="14">
        <v>32</v>
      </c>
      <c r="AI3" s="14">
        <v>33</v>
      </c>
      <c r="AJ3" s="14">
        <v>34</v>
      </c>
      <c r="AK3" s="14">
        <v>35</v>
      </c>
      <c r="AL3" s="14">
        <v>36</v>
      </c>
      <c r="AM3" s="14">
        <v>37</v>
      </c>
      <c r="AN3" s="14">
        <v>38</v>
      </c>
      <c r="AO3" s="14">
        <v>39</v>
      </c>
      <c r="AP3" s="14">
        <v>40</v>
      </c>
      <c r="AQ3" s="14">
        <v>41</v>
      </c>
      <c r="AR3" s="14">
        <v>42</v>
      </c>
      <c r="AS3" s="14">
        <v>43</v>
      </c>
      <c r="AT3" s="14">
        <v>44</v>
      </c>
      <c r="AU3" s="14">
        <v>45</v>
      </c>
      <c r="AV3" s="14">
        <v>46</v>
      </c>
      <c r="AW3" s="14">
        <v>47</v>
      </c>
      <c r="AX3" s="14">
        <v>48</v>
      </c>
      <c r="AY3" s="14">
        <v>49</v>
      </c>
      <c r="AZ3" s="14">
        <v>50</v>
      </c>
      <c r="BA3" s="5"/>
    </row>
    <row r="4" spans="1:53" s="2" customFormat="1" ht="16.5" customHeight="1">
      <c r="A4" s="49" t="s">
        <v>0</v>
      </c>
      <c r="B4" s="49"/>
      <c r="C4" s="49" t="s">
        <v>110</v>
      </c>
      <c r="D4" s="49" t="s">
        <v>111</v>
      </c>
      <c r="E4" s="49" t="s">
        <v>112</v>
      </c>
      <c r="F4" s="49" t="s">
        <v>113</v>
      </c>
      <c r="G4" s="51" t="s">
        <v>114</v>
      </c>
      <c r="H4" s="49" t="s">
        <v>115</v>
      </c>
      <c r="I4" s="50" t="s">
        <v>116</v>
      </c>
      <c r="J4" s="49" t="s">
        <v>117</v>
      </c>
      <c r="K4" s="50" t="s">
        <v>118</v>
      </c>
      <c r="L4" s="49" t="s">
        <v>119</v>
      </c>
      <c r="M4" s="49" t="s">
        <v>120</v>
      </c>
      <c r="N4" s="49" t="s">
        <v>121</v>
      </c>
      <c r="O4" s="50" t="s">
        <v>122</v>
      </c>
      <c r="P4" s="50" t="s">
        <v>123</v>
      </c>
      <c r="Q4" s="50" t="s">
        <v>124</v>
      </c>
      <c r="R4" s="49" t="s">
        <v>125</v>
      </c>
      <c r="S4" s="49" t="s">
        <v>126</v>
      </c>
      <c r="T4" s="49" t="s">
        <v>127</v>
      </c>
      <c r="U4" s="49" t="s">
        <v>128</v>
      </c>
      <c r="V4" s="49" t="s">
        <v>129</v>
      </c>
      <c r="W4" s="49" t="s">
        <v>130</v>
      </c>
      <c r="X4" s="50" t="s">
        <v>131</v>
      </c>
      <c r="Y4" s="49" t="s">
        <v>132</v>
      </c>
      <c r="Z4" s="50" t="s">
        <v>133</v>
      </c>
      <c r="AA4" s="49" t="s">
        <v>134</v>
      </c>
      <c r="AB4" s="49" t="s">
        <v>135</v>
      </c>
      <c r="AC4" s="49" t="s">
        <v>136</v>
      </c>
      <c r="AD4" s="50" t="s">
        <v>137</v>
      </c>
      <c r="AE4" s="50" t="s">
        <v>138</v>
      </c>
      <c r="AF4" s="49" t="s">
        <v>139</v>
      </c>
      <c r="AG4" s="49" t="s">
        <v>140</v>
      </c>
      <c r="AH4" s="49" t="s">
        <v>141</v>
      </c>
      <c r="AI4" s="49" t="s">
        <v>142</v>
      </c>
      <c r="AJ4" s="49" t="s">
        <v>143</v>
      </c>
      <c r="AK4" s="49" t="s">
        <v>144</v>
      </c>
      <c r="AL4" s="49" t="s">
        <v>145</v>
      </c>
      <c r="AM4" s="49" t="s">
        <v>146</v>
      </c>
      <c r="AN4" s="49" t="s">
        <v>147</v>
      </c>
      <c r="AO4" s="49" t="s">
        <v>148</v>
      </c>
      <c r="AP4" s="49" t="s">
        <v>149</v>
      </c>
      <c r="AQ4" s="49" t="s">
        <v>150</v>
      </c>
      <c r="AR4" s="49" t="s">
        <v>151</v>
      </c>
      <c r="AS4" s="49" t="s">
        <v>152</v>
      </c>
      <c r="AT4" s="49" t="s">
        <v>153</v>
      </c>
      <c r="AU4" s="49" t="s">
        <v>154</v>
      </c>
      <c r="AV4" s="49" t="s">
        <v>155</v>
      </c>
      <c r="AW4" s="49" t="s">
        <v>156</v>
      </c>
      <c r="AX4" s="49" t="s">
        <v>157</v>
      </c>
      <c r="AY4" s="49" t="s">
        <v>158</v>
      </c>
      <c r="AZ4" s="49" t="s">
        <v>159</v>
      </c>
      <c r="BA4" s="14" t="s">
        <v>160</v>
      </c>
    </row>
    <row r="5" spans="1:53" s="22" customFormat="1" ht="15.75">
      <c r="A5" s="21" t="s">
        <v>1</v>
      </c>
      <c r="B5" s="21" t="s">
        <v>2</v>
      </c>
      <c r="C5" s="49"/>
      <c r="D5" s="49"/>
      <c r="E5" s="49"/>
      <c r="F5" s="49"/>
      <c r="G5" s="51"/>
      <c r="H5" s="49"/>
      <c r="I5" s="50"/>
      <c r="J5" s="49"/>
      <c r="K5" s="50"/>
      <c r="L5" s="49"/>
      <c r="M5" s="49"/>
      <c r="N5" s="49"/>
      <c r="O5" s="50"/>
      <c r="P5" s="50"/>
      <c r="Q5" s="50"/>
      <c r="R5" s="49"/>
      <c r="S5" s="49"/>
      <c r="T5" s="49"/>
      <c r="U5" s="49"/>
      <c r="V5" s="49"/>
      <c r="W5" s="49"/>
      <c r="X5" s="50"/>
      <c r="Y5" s="49"/>
      <c r="Z5" s="50"/>
      <c r="AA5" s="49"/>
      <c r="AB5" s="49"/>
      <c r="AC5" s="49"/>
      <c r="AD5" s="50"/>
      <c r="AE5" s="50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0"/>
    </row>
    <row r="6" spans="1:53" ht="15.75">
      <c r="A6" s="5" t="s">
        <v>3</v>
      </c>
      <c r="B6" s="18"/>
      <c r="C6" s="4"/>
      <c r="D6" s="4"/>
      <c r="E6" s="4"/>
      <c r="F6" s="4"/>
      <c r="G6" s="35"/>
      <c r="H6" s="4"/>
      <c r="I6" s="26"/>
      <c r="J6" s="4"/>
      <c r="K6" s="26"/>
      <c r="L6" s="4"/>
      <c r="M6" s="4"/>
      <c r="N6" s="4"/>
      <c r="O6" s="26"/>
      <c r="P6" s="26"/>
      <c r="Q6" s="26"/>
      <c r="R6" s="4"/>
      <c r="S6" s="4"/>
      <c r="T6" s="4"/>
      <c r="U6" s="30"/>
      <c r="V6" s="4"/>
      <c r="W6" s="4"/>
      <c r="X6" s="26"/>
      <c r="Y6" s="4"/>
      <c r="Z6" s="48"/>
      <c r="AA6" s="18">
        <v>0.1</v>
      </c>
      <c r="AB6" s="4"/>
      <c r="AC6" s="4"/>
      <c r="AD6" s="26"/>
      <c r="AE6" s="26"/>
      <c r="AF6" s="4"/>
      <c r="AG6" s="30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15.75">
      <c r="A7" s="6" t="s">
        <v>4</v>
      </c>
      <c r="B7" s="18" t="s">
        <v>5</v>
      </c>
      <c r="C7" s="10">
        <v>2</v>
      </c>
      <c r="D7" s="10"/>
      <c r="E7" s="10">
        <v>2.58</v>
      </c>
      <c r="F7" s="10">
        <v>2</v>
      </c>
      <c r="G7" s="33">
        <v>6.06</v>
      </c>
      <c r="H7" s="10">
        <v>3</v>
      </c>
      <c r="I7" s="27">
        <v>2.55</v>
      </c>
      <c r="J7" s="10">
        <v>2.1</v>
      </c>
      <c r="K7" s="27">
        <v>3.1</v>
      </c>
      <c r="L7" s="10">
        <v>8</v>
      </c>
      <c r="M7" s="10">
        <v>1.87</v>
      </c>
      <c r="N7" s="10">
        <v>0.9</v>
      </c>
      <c r="O7" s="27">
        <v>1</v>
      </c>
      <c r="P7" s="27">
        <v>1.9</v>
      </c>
      <c r="Q7" s="27">
        <v>2.5</v>
      </c>
      <c r="R7" s="10">
        <v>1</v>
      </c>
      <c r="S7" s="10">
        <v>5.12</v>
      </c>
      <c r="T7" s="10">
        <v>2.01</v>
      </c>
      <c r="U7" s="10">
        <v>3</v>
      </c>
      <c r="V7" s="10">
        <v>5.38</v>
      </c>
      <c r="W7" s="10"/>
      <c r="X7" s="27">
        <v>0</v>
      </c>
      <c r="Y7" s="10">
        <v>1.7</v>
      </c>
      <c r="Z7" s="27"/>
      <c r="AA7" s="10">
        <v>2.9</v>
      </c>
      <c r="AB7" s="10">
        <v>0.59</v>
      </c>
      <c r="AC7" s="10">
        <v>1</v>
      </c>
      <c r="AD7" s="27">
        <v>10</v>
      </c>
      <c r="AE7" s="27">
        <v>1.24</v>
      </c>
      <c r="AF7" s="10">
        <v>4.5</v>
      </c>
      <c r="AG7" s="10">
        <v>1.5</v>
      </c>
      <c r="AH7" s="10">
        <v>2.48</v>
      </c>
      <c r="AI7" s="10"/>
      <c r="AJ7" s="10">
        <v>1</v>
      </c>
      <c r="AK7" s="10">
        <v>0.75</v>
      </c>
      <c r="AL7" s="10"/>
      <c r="AM7" s="10">
        <v>0.85</v>
      </c>
      <c r="AN7" s="10">
        <v>2.2</v>
      </c>
      <c r="AO7" s="10">
        <v>1</v>
      </c>
      <c r="AP7" s="10">
        <v>0.15</v>
      </c>
      <c r="AQ7" s="10">
        <v>0.75</v>
      </c>
      <c r="AR7" s="10">
        <v>2.22</v>
      </c>
      <c r="AS7" s="10">
        <v>3.25</v>
      </c>
      <c r="AT7" s="10"/>
      <c r="AU7" s="10"/>
      <c r="AV7" s="10">
        <v>1</v>
      </c>
      <c r="AW7" s="10">
        <v>6.84</v>
      </c>
      <c r="AX7" s="10"/>
      <c r="AY7" s="10">
        <v>3.01</v>
      </c>
      <c r="AZ7" s="36">
        <v>5.45</v>
      </c>
      <c r="BA7" s="30">
        <f aca="true" t="shared" si="0" ref="BA7:BA38">SUM(C7:AZ7)</f>
        <v>110.45000000000002</v>
      </c>
    </row>
    <row r="8" spans="1:53" ht="31.5">
      <c r="A8" s="6" t="s">
        <v>6</v>
      </c>
      <c r="B8" s="18" t="s">
        <v>7</v>
      </c>
      <c r="C8" s="10">
        <v>1</v>
      </c>
      <c r="D8" s="10">
        <v>6</v>
      </c>
      <c r="E8" s="10">
        <v>6.08</v>
      </c>
      <c r="F8" s="10">
        <v>1.45</v>
      </c>
      <c r="G8" s="33">
        <v>1.56</v>
      </c>
      <c r="H8" s="10">
        <v>4</v>
      </c>
      <c r="I8" s="27">
        <v>2.8</v>
      </c>
      <c r="J8" s="10">
        <v>1.7</v>
      </c>
      <c r="K8" s="27">
        <v>3.59</v>
      </c>
      <c r="L8" s="10">
        <v>0.5</v>
      </c>
      <c r="M8" s="10">
        <v>2.29</v>
      </c>
      <c r="N8" s="10">
        <v>0.5</v>
      </c>
      <c r="O8" s="27">
        <v>1.32</v>
      </c>
      <c r="P8" s="27">
        <v>2.66</v>
      </c>
      <c r="Q8" s="27">
        <v>9.85</v>
      </c>
      <c r="R8" s="10">
        <v>3</v>
      </c>
      <c r="S8" s="10">
        <v>3.8</v>
      </c>
      <c r="T8" s="10">
        <v>1.35</v>
      </c>
      <c r="U8" s="10">
        <v>4</v>
      </c>
      <c r="V8" s="10">
        <v>3.11</v>
      </c>
      <c r="W8" s="10">
        <v>4</v>
      </c>
      <c r="X8" s="27">
        <v>2.15</v>
      </c>
      <c r="Y8" s="10">
        <v>3.1</v>
      </c>
      <c r="Z8" s="27">
        <v>1</v>
      </c>
      <c r="AA8" s="10">
        <v>0.39</v>
      </c>
      <c r="AB8" s="10"/>
      <c r="AC8" s="10">
        <v>2</v>
      </c>
      <c r="AD8" s="27">
        <v>2.75</v>
      </c>
      <c r="AE8" s="27">
        <v>1.19</v>
      </c>
      <c r="AF8" s="10">
        <v>2.75</v>
      </c>
      <c r="AG8" s="10">
        <v>6.5</v>
      </c>
      <c r="AH8" s="10">
        <v>1.14</v>
      </c>
      <c r="AI8" s="10">
        <v>1</v>
      </c>
      <c r="AJ8" s="10">
        <v>2.05</v>
      </c>
      <c r="AK8" s="10">
        <v>2.35</v>
      </c>
      <c r="AL8" s="10">
        <v>2.5</v>
      </c>
      <c r="AM8" s="10">
        <v>3</v>
      </c>
      <c r="AN8" s="10">
        <v>5</v>
      </c>
      <c r="AO8" s="10">
        <v>0.05</v>
      </c>
      <c r="AP8" s="10">
        <v>1.03</v>
      </c>
      <c r="AQ8" s="10">
        <v>0.24</v>
      </c>
      <c r="AR8" s="10">
        <v>1.71</v>
      </c>
      <c r="AS8" s="10">
        <v>0.16</v>
      </c>
      <c r="AT8" s="10">
        <v>6</v>
      </c>
      <c r="AU8" s="10">
        <v>6.94</v>
      </c>
      <c r="AV8" s="10">
        <v>1</v>
      </c>
      <c r="AW8" s="10">
        <v>0.12</v>
      </c>
      <c r="AX8" s="10">
        <v>1.5</v>
      </c>
      <c r="AY8" s="10">
        <v>2.3</v>
      </c>
      <c r="AZ8" s="36">
        <v>5.33</v>
      </c>
      <c r="BA8" s="30">
        <f t="shared" si="0"/>
        <v>129.80999999999997</v>
      </c>
    </row>
    <row r="9" spans="1:53" ht="15.75">
      <c r="A9" s="6" t="s">
        <v>8</v>
      </c>
      <c r="B9" s="18" t="s">
        <v>9</v>
      </c>
      <c r="C9" s="10">
        <v>0.5</v>
      </c>
      <c r="D9" s="10">
        <v>0.2</v>
      </c>
      <c r="E9" s="10">
        <v>0.16</v>
      </c>
      <c r="F9" s="10">
        <v>1.2</v>
      </c>
      <c r="G9" s="33">
        <v>2.23</v>
      </c>
      <c r="H9" s="10">
        <v>0.45</v>
      </c>
      <c r="I9" s="27">
        <v>0.2</v>
      </c>
      <c r="J9" s="10">
        <v>0.26</v>
      </c>
      <c r="K9" s="27">
        <v>2.92</v>
      </c>
      <c r="L9" s="10">
        <v>1</v>
      </c>
      <c r="M9" s="10">
        <v>0.5</v>
      </c>
      <c r="N9" s="10">
        <v>0.5</v>
      </c>
      <c r="O9" s="27">
        <v>0.5</v>
      </c>
      <c r="P9" s="27">
        <v>0.11</v>
      </c>
      <c r="Q9" s="27">
        <v>0.36</v>
      </c>
      <c r="R9" s="10">
        <v>1</v>
      </c>
      <c r="S9" s="10">
        <v>0.05</v>
      </c>
      <c r="T9" s="10">
        <v>0.12</v>
      </c>
      <c r="U9" s="10">
        <v>0.5</v>
      </c>
      <c r="V9" s="10">
        <v>0.16</v>
      </c>
      <c r="W9" s="10">
        <v>0.2</v>
      </c>
      <c r="X9" s="27">
        <v>0.26</v>
      </c>
      <c r="Y9" s="10">
        <v>0.37</v>
      </c>
      <c r="Z9" s="27"/>
      <c r="AA9" s="10">
        <v>0.9</v>
      </c>
      <c r="AB9" s="10"/>
      <c r="AC9" s="10">
        <v>0.05</v>
      </c>
      <c r="AD9" s="27">
        <v>0.26</v>
      </c>
      <c r="AE9" s="27">
        <v>0.33</v>
      </c>
      <c r="AF9" s="10">
        <v>0.25</v>
      </c>
      <c r="AG9" s="10">
        <v>0.5</v>
      </c>
      <c r="AH9" s="10">
        <v>0.11</v>
      </c>
      <c r="AI9" s="10"/>
      <c r="AJ9" s="10">
        <v>0.71</v>
      </c>
      <c r="AK9" s="10">
        <v>0.3</v>
      </c>
      <c r="AL9" s="10">
        <v>2.32</v>
      </c>
      <c r="AM9" s="10">
        <v>0.35</v>
      </c>
      <c r="AN9" s="10">
        <v>0.05</v>
      </c>
      <c r="AO9" s="10">
        <v>0.6</v>
      </c>
      <c r="AP9" s="10">
        <v>0</v>
      </c>
      <c r="AQ9" s="10">
        <v>0.05</v>
      </c>
      <c r="AR9" s="10">
        <v>0.28</v>
      </c>
      <c r="AS9" s="10">
        <v>0.13</v>
      </c>
      <c r="AT9" s="10">
        <v>0.1</v>
      </c>
      <c r="AU9" s="10">
        <v>0.2</v>
      </c>
      <c r="AV9" s="10">
        <v>0.3</v>
      </c>
      <c r="AW9" s="10">
        <v>0.85</v>
      </c>
      <c r="AX9" s="10">
        <v>0.25</v>
      </c>
      <c r="AY9" s="10">
        <v>0.27</v>
      </c>
      <c r="AZ9" s="36">
        <v>0.3</v>
      </c>
      <c r="BA9" s="30">
        <f t="shared" si="0"/>
        <v>23.210000000000008</v>
      </c>
    </row>
    <row r="10" spans="1:53" ht="20.25" customHeight="1">
      <c r="A10" s="6" t="s">
        <v>10</v>
      </c>
      <c r="B10" s="18" t="s">
        <v>11</v>
      </c>
      <c r="C10" s="10"/>
      <c r="D10" s="10">
        <v>0.6</v>
      </c>
      <c r="E10" s="10">
        <v>0.6</v>
      </c>
      <c r="F10" s="10">
        <v>0.5</v>
      </c>
      <c r="G10" s="33">
        <v>1.55</v>
      </c>
      <c r="H10" s="10">
        <v>3</v>
      </c>
      <c r="I10" s="27">
        <v>1</v>
      </c>
      <c r="J10" s="10">
        <v>0.65</v>
      </c>
      <c r="K10" s="27">
        <v>2.85</v>
      </c>
      <c r="L10" s="10">
        <v>2.54</v>
      </c>
      <c r="M10" s="10">
        <v>1.6</v>
      </c>
      <c r="N10" s="10">
        <v>0.6</v>
      </c>
      <c r="O10" s="27">
        <v>1</v>
      </c>
      <c r="P10" s="27">
        <v>0</v>
      </c>
      <c r="Q10" s="27">
        <v>0</v>
      </c>
      <c r="R10" s="10">
        <v>2</v>
      </c>
      <c r="S10" s="10">
        <v>0</v>
      </c>
      <c r="T10" s="10"/>
      <c r="U10" s="10">
        <v>0.5</v>
      </c>
      <c r="V10" s="10"/>
      <c r="W10" s="10">
        <v>0.5</v>
      </c>
      <c r="X10" s="27">
        <v>0.83</v>
      </c>
      <c r="Y10" s="10">
        <v>2.4</v>
      </c>
      <c r="Z10" s="27"/>
      <c r="AA10" s="10">
        <v>0.68</v>
      </c>
      <c r="AB10" s="10"/>
      <c r="AC10" s="10">
        <v>0.5</v>
      </c>
      <c r="AD10" s="27">
        <v>0.75</v>
      </c>
      <c r="AE10" s="27">
        <v>1.8</v>
      </c>
      <c r="AF10" s="10">
        <v>0.9</v>
      </c>
      <c r="AG10" s="10">
        <v>2</v>
      </c>
      <c r="AH10" s="10">
        <v>0.17</v>
      </c>
      <c r="AI10" s="10"/>
      <c r="AJ10" s="10">
        <v>0.42</v>
      </c>
      <c r="AK10" s="10">
        <v>0.75</v>
      </c>
      <c r="AL10" s="10">
        <v>1</v>
      </c>
      <c r="AM10" s="10">
        <v>0.5</v>
      </c>
      <c r="AN10" s="10">
        <v>0.7</v>
      </c>
      <c r="AO10" s="10">
        <v>0.1</v>
      </c>
      <c r="AP10" s="10">
        <v>0.5</v>
      </c>
      <c r="AQ10" s="10">
        <v>0.5</v>
      </c>
      <c r="AR10" s="10">
        <v>0.39</v>
      </c>
      <c r="AS10" s="10">
        <v>0</v>
      </c>
      <c r="AT10" s="10">
        <v>1</v>
      </c>
      <c r="AU10" s="10">
        <v>0.85</v>
      </c>
      <c r="AV10" s="10">
        <v>1</v>
      </c>
      <c r="AW10" s="10">
        <v>0.16</v>
      </c>
      <c r="AX10" s="10">
        <v>1</v>
      </c>
      <c r="AY10" s="10">
        <v>1.15</v>
      </c>
      <c r="AZ10" s="36">
        <v>0.5</v>
      </c>
      <c r="BA10" s="30">
        <f t="shared" si="0"/>
        <v>40.04</v>
      </c>
    </row>
    <row r="11" spans="1:53" ht="18.75" customHeight="1">
      <c r="A11" s="6" t="s">
        <v>12</v>
      </c>
      <c r="B11" s="18" t="s">
        <v>13</v>
      </c>
      <c r="C11" s="10">
        <v>2</v>
      </c>
      <c r="D11" s="10">
        <v>0.8</v>
      </c>
      <c r="E11" s="10">
        <v>1</v>
      </c>
      <c r="F11" s="10">
        <v>0.28</v>
      </c>
      <c r="G11" s="33">
        <v>1.46</v>
      </c>
      <c r="H11" s="10">
        <v>3</v>
      </c>
      <c r="I11" s="27">
        <v>0.5</v>
      </c>
      <c r="J11" s="10">
        <v>1.7</v>
      </c>
      <c r="K11" s="27">
        <v>1.85</v>
      </c>
      <c r="L11" s="10">
        <v>1</v>
      </c>
      <c r="M11" s="10">
        <v>3.75</v>
      </c>
      <c r="N11" s="10">
        <v>1.8</v>
      </c>
      <c r="O11" s="27">
        <v>1</v>
      </c>
      <c r="P11" s="27">
        <v>0.49</v>
      </c>
      <c r="Q11" s="27">
        <v>2.3</v>
      </c>
      <c r="R11" s="10">
        <v>2</v>
      </c>
      <c r="S11" s="10">
        <v>0.75</v>
      </c>
      <c r="T11" s="10"/>
      <c r="U11" s="10">
        <v>1</v>
      </c>
      <c r="V11" s="10"/>
      <c r="W11" s="10">
        <v>0.25</v>
      </c>
      <c r="X11" s="27">
        <v>0.45</v>
      </c>
      <c r="Y11" s="10">
        <v>1.3</v>
      </c>
      <c r="Z11" s="27"/>
      <c r="AA11" s="10">
        <v>0.15</v>
      </c>
      <c r="AB11" s="10">
        <v>0.59</v>
      </c>
      <c r="AC11" s="10">
        <v>0.25</v>
      </c>
      <c r="AD11" s="27">
        <v>0.7</v>
      </c>
      <c r="AE11" s="27">
        <v>1</v>
      </c>
      <c r="AF11" s="10">
        <v>0.88</v>
      </c>
      <c r="AG11" s="10">
        <v>1</v>
      </c>
      <c r="AH11" s="10">
        <v>0.11</v>
      </c>
      <c r="AI11" s="10">
        <v>3.05</v>
      </c>
      <c r="AJ11" s="10">
        <v>1.05</v>
      </c>
      <c r="AK11" s="10">
        <v>0.65</v>
      </c>
      <c r="AL11" s="10">
        <v>0.25</v>
      </c>
      <c r="AM11" s="10">
        <v>1.5</v>
      </c>
      <c r="AN11" s="10">
        <v>0.4</v>
      </c>
      <c r="AO11" s="10">
        <v>0.1</v>
      </c>
      <c r="AP11" s="10">
        <v>0.58</v>
      </c>
      <c r="AQ11" s="10">
        <v>0.1</v>
      </c>
      <c r="AR11" s="10">
        <v>1.38</v>
      </c>
      <c r="AS11" s="10">
        <v>3.13</v>
      </c>
      <c r="AT11" s="10"/>
      <c r="AU11" s="10">
        <v>0.9</v>
      </c>
      <c r="AV11" s="10">
        <v>1</v>
      </c>
      <c r="AW11" s="10">
        <v>0.55</v>
      </c>
      <c r="AX11" s="10">
        <v>1</v>
      </c>
      <c r="AY11" s="10">
        <v>0.85</v>
      </c>
      <c r="AZ11" s="36">
        <v>0.5</v>
      </c>
      <c r="BA11" s="30">
        <f t="shared" si="0"/>
        <v>50.34999999999999</v>
      </c>
    </row>
    <row r="12" spans="1:53" ht="15.75">
      <c r="A12" s="6" t="s">
        <v>14</v>
      </c>
      <c r="B12" s="18" t="s">
        <v>15</v>
      </c>
      <c r="C12" s="10"/>
      <c r="D12" s="10">
        <v>0.4</v>
      </c>
      <c r="E12" s="10"/>
      <c r="F12" s="10">
        <v>0.25</v>
      </c>
      <c r="G12" s="33">
        <v>1.07</v>
      </c>
      <c r="H12" s="10">
        <v>1</v>
      </c>
      <c r="I12" s="27">
        <v>0.5</v>
      </c>
      <c r="J12" s="10">
        <v>1.08</v>
      </c>
      <c r="K12" s="27">
        <v>1.74</v>
      </c>
      <c r="L12" s="10">
        <v>0.52</v>
      </c>
      <c r="M12" s="10">
        <v>1.32</v>
      </c>
      <c r="N12" s="10">
        <v>1.27</v>
      </c>
      <c r="O12" s="27">
        <v>0.2</v>
      </c>
      <c r="P12" s="27">
        <v>0.5</v>
      </c>
      <c r="Q12" s="27">
        <v>0.9</v>
      </c>
      <c r="R12" s="10">
        <v>0.5</v>
      </c>
      <c r="S12" s="10">
        <v>0.2</v>
      </c>
      <c r="T12" s="10"/>
      <c r="U12" s="10">
        <v>0.5</v>
      </c>
      <c r="V12" s="10"/>
      <c r="W12" s="10">
        <v>0.75</v>
      </c>
      <c r="X12" s="27"/>
      <c r="Y12" s="10">
        <v>1.5</v>
      </c>
      <c r="Z12" s="27">
        <v>0.5</v>
      </c>
      <c r="AA12" s="10">
        <v>0.1</v>
      </c>
      <c r="AB12" s="10"/>
      <c r="AC12" s="10">
        <v>0.1</v>
      </c>
      <c r="AD12" s="27">
        <v>0</v>
      </c>
      <c r="AE12" s="27">
        <v>1</v>
      </c>
      <c r="AF12" s="10">
        <v>0.4</v>
      </c>
      <c r="AG12" s="10">
        <v>0.5</v>
      </c>
      <c r="AH12" s="10">
        <v>0.5</v>
      </c>
      <c r="AI12" s="10"/>
      <c r="AJ12" s="10">
        <v>0.2</v>
      </c>
      <c r="AK12" s="10">
        <v>0.2</v>
      </c>
      <c r="AL12" s="10">
        <v>0.38</v>
      </c>
      <c r="AM12" s="10">
        <v>0.26</v>
      </c>
      <c r="AN12" s="10">
        <v>0.2</v>
      </c>
      <c r="AO12" s="10"/>
      <c r="AP12" s="10"/>
      <c r="AQ12" s="10">
        <v>0.24</v>
      </c>
      <c r="AR12" s="10">
        <v>0.5</v>
      </c>
      <c r="AS12" s="10">
        <v>0</v>
      </c>
      <c r="AT12" s="10">
        <v>5</v>
      </c>
      <c r="AU12" s="10">
        <v>0.1</v>
      </c>
      <c r="AV12" s="10">
        <v>0.5</v>
      </c>
      <c r="AW12" s="10"/>
      <c r="AX12" s="10">
        <v>0.5</v>
      </c>
      <c r="AY12" s="10">
        <v>0.85</v>
      </c>
      <c r="AZ12" s="36">
        <v>0.5</v>
      </c>
      <c r="BA12" s="30">
        <f t="shared" si="0"/>
        <v>26.729999999999997</v>
      </c>
    </row>
    <row r="13" spans="1:53" ht="15.75">
      <c r="A13" s="6" t="s">
        <v>16</v>
      </c>
      <c r="B13" s="18" t="s">
        <v>17</v>
      </c>
      <c r="C13" s="10"/>
      <c r="D13" s="10">
        <v>0.5</v>
      </c>
      <c r="E13" s="10"/>
      <c r="F13" s="10">
        <v>1</v>
      </c>
      <c r="G13" s="33">
        <v>1.07</v>
      </c>
      <c r="H13" s="10">
        <v>1</v>
      </c>
      <c r="I13" s="27">
        <v>0.5</v>
      </c>
      <c r="J13" s="10">
        <v>0.61</v>
      </c>
      <c r="K13" s="27">
        <v>1.9</v>
      </c>
      <c r="L13" s="10">
        <v>5</v>
      </c>
      <c r="M13" s="10">
        <v>0.75</v>
      </c>
      <c r="N13" s="10">
        <v>2.6</v>
      </c>
      <c r="O13" s="27">
        <v>0.05</v>
      </c>
      <c r="P13" s="27">
        <v>0.41</v>
      </c>
      <c r="Q13" s="27"/>
      <c r="R13" s="10">
        <v>2</v>
      </c>
      <c r="S13" s="10">
        <v>0</v>
      </c>
      <c r="T13" s="10"/>
      <c r="U13" s="10">
        <v>0.5</v>
      </c>
      <c r="V13" s="10"/>
      <c r="W13" s="10">
        <v>0.5</v>
      </c>
      <c r="X13" s="27"/>
      <c r="Y13" s="10"/>
      <c r="Z13" s="27">
        <v>4.5</v>
      </c>
      <c r="AA13" s="10"/>
      <c r="AB13" s="10"/>
      <c r="AC13" s="10">
        <v>0.1</v>
      </c>
      <c r="AD13" s="27">
        <v>0.25</v>
      </c>
      <c r="AE13" s="27">
        <v>0.3</v>
      </c>
      <c r="AF13" s="10">
        <v>0.5</v>
      </c>
      <c r="AG13" s="10"/>
      <c r="AH13" s="10">
        <v>0.48</v>
      </c>
      <c r="AI13" s="10"/>
      <c r="AJ13" s="10">
        <v>0.4</v>
      </c>
      <c r="AK13" s="10">
        <v>0.25</v>
      </c>
      <c r="AL13" s="10">
        <v>0.3</v>
      </c>
      <c r="AM13" s="10">
        <v>0.45</v>
      </c>
      <c r="AN13" s="10">
        <v>0.05</v>
      </c>
      <c r="AO13" s="10"/>
      <c r="AP13" s="10"/>
      <c r="AQ13" s="10">
        <v>0.12</v>
      </c>
      <c r="AR13" s="10">
        <v>0.96</v>
      </c>
      <c r="AS13" s="10">
        <v>0</v>
      </c>
      <c r="AT13" s="10"/>
      <c r="AU13" s="10">
        <v>0.05</v>
      </c>
      <c r="AV13" s="10"/>
      <c r="AW13" s="10"/>
      <c r="AX13" s="10">
        <v>1</v>
      </c>
      <c r="AY13" s="10">
        <v>0.61</v>
      </c>
      <c r="AZ13" s="36">
        <v>0.4</v>
      </c>
      <c r="BA13" s="30">
        <f t="shared" si="0"/>
        <v>29.110000000000003</v>
      </c>
    </row>
    <row r="14" spans="1:53" s="8" customFormat="1" ht="15.75">
      <c r="A14" s="7" t="s">
        <v>18</v>
      </c>
      <c r="B14" s="19"/>
      <c r="C14" s="11">
        <f aca="true" t="shared" si="1" ref="C14:W14">C6+C7+C8+C9+C10+C11+C12+C13</f>
        <v>5.5</v>
      </c>
      <c r="D14" s="11">
        <f t="shared" si="1"/>
        <v>8.5</v>
      </c>
      <c r="E14" s="11">
        <f t="shared" si="1"/>
        <v>10.42</v>
      </c>
      <c r="F14" s="11">
        <f t="shared" si="1"/>
        <v>6.680000000000001</v>
      </c>
      <c r="G14" s="11">
        <f t="shared" si="1"/>
        <v>15</v>
      </c>
      <c r="H14" s="11">
        <f t="shared" si="1"/>
        <v>15.45</v>
      </c>
      <c r="I14" s="11">
        <f t="shared" si="1"/>
        <v>8.05</v>
      </c>
      <c r="J14" s="11">
        <f t="shared" si="1"/>
        <v>8.1</v>
      </c>
      <c r="K14" s="11">
        <f t="shared" si="1"/>
        <v>17.949999999999996</v>
      </c>
      <c r="L14" s="11">
        <f t="shared" si="1"/>
        <v>18.56</v>
      </c>
      <c r="M14" s="11">
        <f t="shared" si="1"/>
        <v>12.08</v>
      </c>
      <c r="N14" s="11">
        <f t="shared" si="1"/>
        <v>8.17</v>
      </c>
      <c r="O14" s="11">
        <f t="shared" si="1"/>
        <v>5.07</v>
      </c>
      <c r="P14" s="11">
        <f t="shared" si="1"/>
        <v>6.070000000000001</v>
      </c>
      <c r="Q14" s="11">
        <f t="shared" si="1"/>
        <v>15.909999999999998</v>
      </c>
      <c r="R14" s="11">
        <f t="shared" si="1"/>
        <v>11.5</v>
      </c>
      <c r="S14" s="11">
        <f t="shared" si="1"/>
        <v>9.92</v>
      </c>
      <c r="T14" s="11">
        <f t="shared" si="1"/>
        <v>3.48</v>
      </c>
      <c r="U14" s="11">
        <f t="shared" si="1"/>
        <v>10</v>
      </c>
      <c r="V14" s="11">
        <f t="shared" si="1"/>
        <v>8.65</v>
      </c>
      <c r="W14" s="11">
        <f t="shared" si="1"/>
        <v>6.2</v>
      </c>
      <c r="X14" s="11">
        <v>3.69</v>
      </c>
      <c r="Y14" s="11">
        <f>Y6+Y7+Y8+Y9+Y10+Y11+Y12+Y13</f>
        <v>10.370000000000001</v>
      </c>
      <c r="Z14" s="11">
        <f>Z6+Z7+Z8+Z9+Z10+Z11+Z12+Z13</f>
        <v>6</v>
      </c>
      <c r="AA14" s="11">
        <f>AA6+AA7+AA8+AA9+AA10+AA11+AA12+AA13</f>
        <v>5.22</v>
      </c>
      <c r="AB14" s="11">
        <f>AB6+AB7+AB8+AB9+AB10+AB11+AB12+AB13</f>
        <v>1.18</v>
      </c>
      <c r="AC14" s="11">
        <f>AC6+AC7+AC8+AC9+AC10+AC11+AC12+AC13</f>
        <v>4</v>
      </c>
      <c r="AD14" s="11">
        <v>4.71</v>
      </c>
      <c r="AE14" s="11">
        <v>6.86</v>
      </c>
      <c r="AF14" s="11">
        <v>10.18</v>
      </c>
      <c r="AG14" s="11">
        <v>12</v>
      </c>
      <c r="AH14" s="11">
        <f>AH6+AH7+AH8+AH9+AH10+AH11+AH12+AH13</f>
        <v>4.99</v>
      </c>
      <c r="AI14" s="11">
        <f>AI6+AI7+AI8+AI9+AI10+AI11+AI12+AI13</f>
        <v>4.05</v>
      </c>
      <c r="AJ14" s="11">
        <f>AJ6+AJ7+AJ8+AJ9+AJ10+AJ11+AJ12+AJ13</f>
        <v>5.83</v>
      </c>
      <c r="AK14" s="11">
        <v>5.25</v>
      </c>
      <c r="AL14" s="11">
        <f aca="true" t="shared" si="2" ref="AL14:AZ14">AL6+AL7+AL8+AL9+AL10+AL11+AL12+AL13</f>
        <v>6.75</v>
      </c>
      <c r="AM14" s="11">
        <f t="shared" si="2"/>
        <v>6.91</v>
      </c>
      <c r="AN14" s="11">
        <f t="shared" si="2"/>
        <v>8.6</v>
      </c>
      <c r="AO14" s="11">
        <f t="shared" si="2"/>
        <v>1.85</v>
      </c>
      <c r="AP14" s="11">
        <f t="shared" si="2"/>
        <v>2.26</v>
      </c>
      <c r="AQ14" s="11">
        <f t="shared" si="2"/>
        <v>2</v>
      </c>
      <c r="AR14" s="11">
        <f t="shared" si="2"/>
        <v>7.4399999999999995</v>
      </c>
      <c r="AS14" s="11">
        <f t="shared" si="2"/>
        <v>6.67</v>
      </c>
      <c r="AT14" s="11">
        <f t="shared" si="2"/>
        <v>12.1</v>
      </c>
      <c r="AU14" s="11">
        <f t="shared" si="2"/>
        <v>9.040000000000001</v>
      </c>
      <c r="AV14" s="11">
        <f t="shared" si="2"/>
        <v>4.8</v>
      </c>
      <c r="AW14" s="11">
        <f t="shared" si="2"/>
        <v>8.52</v>
      </c>
      <c r="AX14" s="11">
        <f t="shared" si="2"/>
        <v>5.25</v>
      </c>
      <c r="AY14" s="11">
        <f t="shared" si="2"/>
        <v>9.04</v>
      </c>
      <c r="AZ14" s="37">
        <f t="shared" si="2"/>
        <v>12.980000000000002</v>
      </c>
      <c r="BA14" s="54">
        <f t="shared" si="0"/>
        <v>399.8000000000001</v>
      </c>
    </row>
    <row r="15" spans="1:53" s="8" customFormat="1" ht="15.75">
      <c r="A15" s="7" t="s">
        <v>19</v>
      </c>
      <c r="B15" s="19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>
        <v>6.02</v>
      </c>
      <c r="AG15" s="12">
        <v>7</v>
      </c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38"/>
      <c r="BA15" s="54">
        <f t="shared" si="0"/>
        <v>13.02</v>
      </c>
    </row>
    <row r="16" spans="1:53" ht="34.5" customHeight="1">
      <c r="A16" s="6" t="s">
        <v>20</v>
      </c>
      <c r="B16" s="18" t="s">
        <v>21</v>
      </c>
      <c r="C16" s="10">
        <v>1.34</v>
      </c>
      <c r="D16" s="10">
        <v>7.2</v>
      </c>
      <c r="E16" s="10">
        <v>4.74</v>
      </c>
      <c r="F16" s="10">
        <v>0.5</v>
      </c>
      <c r="G16" s="33">
        <v>7.53</v>
      </c>
      <c r="H16" s="10">
        <v>2.3</v>
      </c>
      <c r="I16" s="27">
        <v>2</v>
      </c>
      <c r="J16" s="10">
        <v>5.3</v>
      </c>
      <c r="K16" s="27">
        <v>3.1</v>
      </c>
      <c r="L16" s="10">
        <v>6.5</v>
      </c>
      <c r="M16" s="10">
        <v>3.86</v>
      </c>
      <c r="N16" s="10">
        <v>2.2</v>
      </c>
      <c r="O16" s="27">
        <v>4.9</v>
      </c>
      <c r="P16" s="27">
        <v>1.3</v>
      </c>
      <c r="Q16" s="27">
        <v>2.5</v>
      </c>
      <c r="R16" s="10">
        <v>1.5</v>
      </c>
      <c r="S16" s="10">
        <v>5.12</v>
      </c>
      <c r="T16" s="10">
        <v>3.51</v>
      </c>
      <c r="U16" s="10">
        <v>4</v>
      </c>
      <c r="V16" s="10">
        <v>1.25</v>
      </c>
      <c r="W16" s="10">
        <v>2</v>
      </c>
      <c r="X16" s="27">
        <v>1.02</v>
      </c>
      <c r="Y16" s="10">
        <v>0.6</v>
      </c>
      <c r="Z16" s="27"/>
      <c r="AA16" s="10">
        <v>6</v>
      </c>
      <c r="AB16" s="10">
        <v>0.2</v>
      </c>
      <c r="AC16" s="10">
        <v>1.8</v>
      </c>
      <c r="AD16" s="27">
        <v>4.6</v>
      </c>
      <c r="AE16" s="27">
        <v>3</v>
      </c>
      <c r="AF16" s="10">
        <v>2.4</v>
      </c>
      <c r="AG16" s="10">
        <v>1</v>
      </c>
      <c r="AH16" s="10">
        <v>1.62</v>
      </c>
      <c r="AI16" s="10">
        <v>3.5</v>
      </c>
      <c r="AJ16" s="10">
        <v>1.7</v>
      </c>
      <c r="AK16" s="10">
        <v>2.9</v>
      </c>
      <c r="AL16" s="10">
        <v>3</v>
      </c>
      <c r="AM16" s="10">
        <v>3.25</v>
      </c>
      <c r="AN16" s="10">
        <v>4.7</v>
      </c>
      <c r="AO16" s="10">
        <v>1.5</v>
      </c>
      <c r="AP16" s="10">
        <v>0.93</v>
      </c>
      <c r="AQ16" s="10">
        <v>2.86</v>
      </c>
      <c r="AR16" s="10">
        <v>1</v>
      </c>
      <c r="AS16" s="10">
        <v>5.17</v>
      </c>
      <c r="AT16" s="10">
        <v>1</v>
      </c>
      <c r="AU16" s="10">
        <v>1.1</v>
      </c>
      <c r="AV16" s="10">
        <v>3</v>
      </c>
      <c r="AW16" s="10">
        <v>5</v>
      </c>
      <c r="AX16" s="10"/>
      <c r="AY16" s="10">
        <v>2.3</v>
      </c>
      <c r="AZ16" s="36">
        <v>4.8</v>
      </c>
      <c r="BA16" s="30">
        <f t="shared" si="0"/>
        <v>142.60000000000002</v>
      </c>
    </row>
    <row r="17" spans="1:53" ht="31.5">
      <c r="A17" s="6" t="s">
        <v>22</v>
      </c>
      <c r="B17" s="18" t="s">
        <v>23</v>
      </c>
      <c r="C17" s="10">
        <v>1</v>
      </c>
      <c r="D17" s="10">
        <v>0.9</v>
      </c>
      <c r="E17" s="10"/>
      <c r="F17" s="10">
        <v>5.59</v>
      </c>
      <c r="G17" s="33">
        <v>5.32</v>
      </c>
      <c r="H17" s="10">
        <v>7.75</v>
      </c>
      <c r="I17" s="27">
        <v>2</v>
      </c>
      <c r="J17" s="10">
        <v>2.56</v>
      </c>
      <c r="K17" s="27">
        <v>2.1</v>
      </c>
      <c r="L17" s="10">
        <v>1.88</v>
      </c>
      <c r="M17" s="10">
        <v>3.25</v>
      </c>
      <c r="N17" s="10">
        <v>2.4</v>
      </c>
      <c r="O17" s="27">
        <v>1.45</v>
      </c>
      <c r="P17" s="27">
        <v>0</v>
      </c>
      <c r="Q17" s="27">
        <v>4.5</v>
      </c>
      <c r="R17" s="10">
        <v>4.5</v>
      </c>
      <c r="S17" s="10">
        <v>0</v>
      </c>
      <c r="T17" s="10">
        <v>2.67</v>
      </c>
      <c r="U17" s="10">
        <v>2.8</v>
      </c>
      <c r="V17" s="10">
        <v>1.25</v>
      </c>
      <c r="W17" s="10">
        <v>0.5</v>
      </c>
      <c r="X17" s="27">
        <v>1.1</v>
      </c>
      <c r="Y17" s="10">
        <v>5.25</v>
      </c>
      <c r="Z17" s="27">
        <v>1</v>
      </c>
      <c r="AA17" s="10">
        <v>1</v>
      </c>
      <c r="AB17" s="10"/>
      <c r="AC17" s="10">
        <v>1.8</v>
      </c>
      <c r="AD17" s="27">
        <v>0.4</v>
      </c>
      <c r="AE17" s="27">
        <v>1.89</v>
      </c>
      <c r="AF17" s="10">
        <v>3</v>
      </c>
      <c r="AG17" s="10">
        <v>5</v>
      </c>
      <c r="AH17" s="10">
        <v>1.64</v>
      </c>
      <c r="AI17" s="10">
        <v>0.25</v>
      </c>
      <c r="AJ17" s="10">
        <v>1.35</v>
      </c>
      <c r="AK17" s="10">
        <v>0.2</v>
      </c>
      <c r="AL17" s="10">
        <v>0.75</v>
      </c>
      <c r="AM17" s="10">
        <v>0.92</v>
      </c>
      <c r="AN17" s="10">
        <v>0.75</v>
      </c>
      <c r="AO17" s="10">
        <v>0.25</v>
      </c>
      <c r="AP17" s="10"/>
      <c r="AQ17" s="10">
        <v>0.5</v>
      </c>
      <c r="AR17" s="10">
        <v>0.5</v>
      </c>
      <c r="AS17" s="10">
        <v>0.4</v>
      </c>
      <c r="AT17" s="10">
        <v>5</v>
      </c>
      <c r="AU17" s="10">
        <v>1.28</v>
      </c>
      <c r="AV17" s="10">
        <v>1</v>
      </c>
      <c r="AW17" s="10">
        <v>0.5</v>
      </c>
      <c r="AX17" s="10">
        <v>5</v>
      </c>
      <c r="AY17" s="10">
        <v>0.29</v>
      </c>
      <c r="AZ17" s="36">
        <v>1</v>
      </c>
      <c r="BA17" s="30">
        <f t="shared" si="0"/>
        <v>94.44000000000001</v>
      </c>
    </row>
    <row r="18" spans="1:53" s="8" customFormat="1" ht="15.75">
      <c r="A18" s="6" t="s">
        <v>24</v>
      </c>
      <c r="B18" s="18" t="s">
        <v>25</v>
      </c>
      <c r="C18" s="10"/>
      <c r="D18" s="10">
        <v>0.7</v>
      </c>
      <c r="E18" s="10"/>
      <c r="F18" s="10">
        <v>1</v>
      </c>
      <c r="G18" s="33">
        <v>0.41</v>
      </c>
      <c r="H18" s="10">
        <v>2.7</v>
      </c>
      <c r="I18" s="27">
        <v>2.75</v>
      </c>
      <c r="J18" s="10">
        <v>0.34</v>
      </c>
      <c r="K18" s="27">
        <v>3.5</v>
      </c>
      <c r="L18" s="10">
        <v>3</v>
      </c>
      <c r="M18" s="10">
        <v>1.5</v>
      </c>
      <c r="N18" s="10">
        <v>3.6</v>
      </c>
      <c r="O18" s="27">
        <v>0.45</v>
      </c>
      <c r="P18" s="27">
        <v>2.8</v>
      </c>
      <c r="Q18" s="27"/>
      <c r="R18" s="10">
        <v>1</v>
      </c>
      <c r="S18" s="10">
        <v>1</v>
      </c>
      <c r="T18" s="10"/>
      <c r="U18" s="10">
        <v>1.2</v>
      </c>
      <c r="V18" s="10"/>
      <c r="W18" s="10">
        <v>0.5</v>
      </c>
      <c r="X18" s="27"/>
      <c r="Y18" s="10"/>
      <c r="Z18" s="27">
        <v>1</v>
      </c>
      <c r="AA18" s="10">
        <v>1</v>
      </c>
      <c r="AB18" s="10"/>
      <c r="AC18" s="10">
        <v>0.4</v>
      </c>
      <c r="AD18" s="27"/>
      <c r="AE18" s="27">
        <v>1.8</v>
      </c>
      <c r="AF18" s="10">
        <v>0.62</v>
      </c>
      <c r="AG18" s="10">
        <v>1</v>
      </c>
      <c r="AH18" s="10">
        <v>0.39</v>
      </c>
      <c r="AI18" s="10"/>
      <c r="AJ18" s="10">
        <v>0.4</v>
      </c>
      <c r="AK18" s="10"/>
      <c r="AL18" s="10">
        <v>0.25</v>
      </c>
      <c r="AM18" s="10">
        <v>1.73</v>
      </c>
      <c r="AN18" s="10">
        <v>0.15</v>
      </c>
      <c r="AO18" s="10">
        <v>0.25</v>
      </c>
      <c r="AP18" s="10"/>
      <c r="AQ18" s="10">
        <v>0.1</v>
      </c>
      <c r="AR18" s="10">
        <v>2.5</v>
      </c>
      <c r="AS18" s="10">
        <v>0</v>
      </c>
      <c r="AT18" s="10">
        <v>2</v>
      </c>
      <c r="AU18" s="10">
        <v>2.51</v>
      </c>
      <c r="AV18" s="10">
        <v>1.5</v>
      </c>
      <c r="AW18" s="10">
        <v>0.95</v>
      </c>
      <c r="AX18" s="10"/>
      <c r="AY18" s="10">
        <v>0.16</v>
      </c>
      <c r="AZ18" s="36">
        <v>0.2</v>
      </c>
      <c r="BA18" s="30">
        <f t="shared" si="0"/>
        <v>45.35999999999999</v>
      </c>
    </row>
    <row r="19" spans="1:53" s="8" customFormat="1" ht="15.75">
      <c r="A19" s="7" t="s">
        <v>26</v>
      </c>
      <c r="B19" s="19"/>
      <c r="C19" s="11">
        <f aca="true" t="shared" si="3" ref="C19:W19">C15+C16+C17+C18</f>
        <v>2.34</v>
      </c>
      <c r="D19" s="11">
        <f t="shared" si="3"/>
        <v>8.799999999999999</v>
      </c>
      <c r="E19" s="11">
        <f t="shared" si="3"/>
        <v>4.74</v>
      </c>
      <c r="F19" s="11">
        <f t="shared" si="3"/>
        <v>7.09</v>
      </c>
      <c r="G19" s="11">
        <f t="shared" si="3"/>
        <v>13.260000000000002</v>
      </c>
      <c r="H19" s="11">
        <f t="shared" si="3"/>
        <v>12.75</v>
      </c>
      <c r="I19" s="11">
        <f t="shared" si="3"/>
        <v>6.75</v>
      </c>
      <c r="J19" s="11">
        <f t="shared" si="3"/>
        <v>8.2</v>
      </c>
      <c r="K19" s="11">
        <f t="shared" si="3"/>
        <v>8.7</v>
      </c>
      <c r="L19" s="11">
        <f t="shared" si="3"/>
        <v>11.379999999999999</v>
      </c>
      <c r="M19" s="11">
        <f t="shared" si="3"/>
        <v>8.61</v>
      </c>
      <c r="N19" s="11">
        <f t="shared" si="3"/>
        <v>8.2</v>
      </c>
      <c r="O19" s="11">
        <f t="shared" si="3"/>
        <v>6.800000000000001</v>
      </c>
      <c r="P19" s="11">
        <f t="shared" si="3"/>
        <v>4.1</v>
      </c>
      <c r="Q19" s="11">
        <f t="shared" si="3"/>
        <v>7</v>
      </c>
      <c r="R19" s="11">
        <f t="shared" si="3"/>
        <v>7</v>
      </c>
      <c r="S19" s="11">
        <f t="shared" si="3"/>
        <v>6.12</v>
      </c>
      <c r="T19" s="11">
        <f t="shared" si="3"/>
        <v>6.18</v>
      </c>
      <c r="U19" s="11">
        <f t="shared" si="3"/>
        <v>8</v>
      </c>
      <c r="V19" s="11">
        <f t="shared" si="3"/>
        <v>2.5</v>
      </c>
      <c r="W19" s="11">
        <f t="shared" si="3"/>
        <v>3</v>
      </c>
      <c r="X19" s="11">
        <v>2.12</v>
      </c>
      <c r="Y19" s="11">
        <f>Y15+Y16+Y17+Y18</f>
        <v>5.85</v>
      </c>
      <c r="Z19" s="11">
        <f>Z15+Z16+Z17+Z18</f>
        <v>2</v>
      </c>
      <c r="AA19" s="11">
        <f>AA15+AA16+AA17+AA18</f>
        <v>8</v>
      </c>
      <c r="AB19" s="11">
        <f>AB15+AB16+AB17+AB18</f>
        <v>0.2</v>
      </c>
      <c r="AC19" s="11">
        <f>AC15+AC16+AC17+AC18</f>
        <v>4</v>
      </c>
      <c r="AD19" s="11">
        <v>5</v>
      </c>
      <c r="AE19" s="11">
        <v>6.69</v>
      </c>
      <c r="AF19" s="11">
        <v>6.02</v>
      </c>
      <c r="AG19" s="11">
        <v>7</v>
      </c>
      <c r="AH19" s="11">
        <f>AH15+AH16+AH17+AH18</f>
        <v>3.65</v>
      </c>
      <c r="AI19" s="11">
        <f>AI15+AI16+AI17+AI18</f>
        <v>3.75</v>
      </c>
      <c r="AJ19" s="11">
        <f>AJ15+AJ16+AJ17+AJ18</f>
        <v>3.4499999999999997</v>
      </c>
      <c r="AK19" s="11">
        <v>3.1</v>
      </c>
      <c r="AL19" s="11">
        <f aca="true" t="shared" si="4" ref="AL19:AZ19">AL15+AL16+AL17+AL18</f>
        <v>4</v>
      </c>
      <c r="AM19" s="11">
        <f t="shared" si="4"/>
        <v>5.9</v>
      </c>
      <c r="AN19" s="11">
        <f t="shared" si="4"/>
        <v>5.6000000000000005</v>
      </c>
      <c r="AO19" s="11">
        <f t="shared" si="4"/>
        <v>2</v>
      </c>
      <c r="AP19" s="11">
        <f t="shared" si="4"/>
        <v>0.93</v>
      </c>
      <c r="AQ19" s="11">
        <f t="shared" si="4"/>
        <v>3.46</v>
      </c>
      <c r="AR19" s="11">
        <f t="shared" si="4"/>
        <v>4</v>
      </c>
      <c r="AS19" s="11">
        <f t="shared" si="4"/>
        <v>5.57</v>
      </c>
      <c r="AT19" s="11">
        <f t="shared" si="4"/>
        <v>8</v>
      </c>
      <c r="AU19" s="11">
        <f t="shared" si="4"/>
        <v>4.89</v>
      </c>
      <c r="AV19" s="11">
        <f t="shared" si="4"/>
        <v>5.5</v>
      </c>
      <c r="AW19" s="11">
        <f t="shared" si="4"/>
        <v>6.45</v>
      </c>
      <c r="AX19" s="11">
        <f t="shared" si="4"/>
        <v>5</v>
      </c>
      <c r="AY19" s="11">
        <f t="shared" si="4"/>
        <v>2.75</v>
      </c>
      <c r="AZ19" s="37">
        <f t="shared" si="4"/>
        <v>6</v>
      </c>
      <c r="BA19" s="55">
        <f t="shared" si="0"/>
        <v>282.4</v>
      </c>
    </row>
    <row r="20" spans="1:53" s="8" customFormat="1" ht="15.75">
      <c r="A20" s="7" t="s">
        <v>27</v>
      </c>
      <c r="B20" s="19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>
        <v>20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>
        <v>20.85</v>
      </c>
      <c r="AG20" s="12">
        <v>35</v>
      </c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38"/>
      <c r="BA20" s="54">
        <f t="shared" si="0"/>
        <v>75.85</v>
      </c>
    </row>
    <row r="21" spans="1:53" ht="15.75">
      <c r="A21" s="6" t="s">
        <v>28</v>
      </c>
      <c r="B21" s="18" t="s">
        <v>29</v>
      </c>
      <c r="C21" s="10">
        <v>1.5</v>
      </c>
      <c r="D21" s="10">
        <v>10</v>
      </c>
      <c r="E21" s="10"/>
      <c r="F21" s="10">
        <v>8</v>
      </c>
      <c r="G21" s="33">
        <v>7.49</v>
      </c>
      <c r="H21" s="10">
        <v>8</v>
      </c>
      <c r="I21" s="27">
        <v>6.5</v>
      </c>
      <c r="J21" s="10">
        <v>5.5</v>
      </c>
      <c r="K21" s="27">
        <v>4.79</v>
      </c>
      <c r="L21" s="10">
        <v>12</v>
      </c>
      <c r="M21" s="10">
        <v>4.52</v>
      </c>
      <c r="N21" s="10">
        <v>2.5</v>
      </c>
      <c r="O21" s="27">
        <v>1.35</v>
      </c>
      <c r="P21" s="27">
        <v>2.25</v>
      </c>
      <c r="Q21" s="27">
        <v>0</v>
      </c>
      <c r="R21" s="10">
        <v>8</v>
      </c>
      <c r="S21" s="10"/>
      <c r="T21" s="10">
        <v>4.6</v>
      </c>
      <c r="U21" s="3">
        <v>11.5</v>
      </c>
      <c r="V21" s="10">
        <v>4.74</v>
      </c>
      <c r="W21" s="10">
        <v>8</v>
      </c>
      <c r="X21" s="27">
        <v>0.2</v>
      </c>
      <c r="Y21" s="10">
        <v>4.5</v>
      </c>
      <c r="Z21" s="27">
        <v>2.5</v>
      </c>
      <c r="AA21" s="10">
        <v>6.25</v>
      </c>
      <c r="AB21" s="10">
        <v>0.12</v>
      </c>
      <c r="AC21" s="10">
        <v>3</v>
      </c>
      <c r="AD21" s="27">
        <v>19.25</v>
      </c>
      <c r="AE21" s="27">
        <v>2.5</v>
      </c>
      <c r="AF21" s="10">
        <v>3.5</v>
      </c>
      <c r="AG21" s="10">
        <v>4</v>
      </c>
      <c r="AH21" s="10">
        <v>3.45</v>
      </c>
      <c r="AI21" s="10">
        <v>0.4</v>
      </c>
      <c r="AJ21" s="10">
        <v>1</v>
      </c>
      <c r="AK21" s="10">
        <v>0.8</v>
      </c>
      <c r="AL21" s="10">
        <v>5.18</v>
      </c>
      <c r="AM21" s="10">
        <v>1.05</v>
      </c>
      <c r="AN21" s="10">
        <v>3.95</v>
      </c>
      <c r="AO21" s="10"/>
      <c r="AP21" s="10">
        <v>6.1</v>
      </c>
      <c r="AQ21" s="10">
        <v>2.5</v>
      </c>
      <c r="AR21" s="10">
        <v>3.2</v>
      </c>
      <c r="AS21" s="10">
        <v>0.35</v>
      </c>
      <c r="AT21" s="10">
        <v>11</v>
      </c>
      <c r="AU21" s="10">
        <v>0.5</v>
      </c>
      <c r="AV21" s="10">
        <v>2</v>
      </c>
      <c r="AW21" s="10">
        <v>7.25</v>
      </c>
      <c r="AX21" s="10">
        <v>2.02</v>
      </c>
      <c r="AY21" s="10">
        <v>8.2</v>
      </c>
      <c r="AZ21" s="36">
        <v>20</v>
      </c>
      <c r="BA21" s="30">
        <f t="shared" si="0"/>
        <v>236.01</v>
      </c>
    </row>
    <row r="22" spans="1:53" ht="15.75">
      <c r="A22" s="6" t="s">
        <v>30</v>
      </c>
      <c r="B22" s="18" t="s">
        <v>31</v>
      </c>
      <c r="C22" s="10">
        <v>0.5</v>
      </c>
      <c r="D22" s="10">
        <v>2.42</v>
      </c>
      <c r="E22" s="10"/>
      <c r="F22" s="10">
        <v>1.8</v>
      </c>
      <c r="G22" s="33">
        <v>0.9</v>
      </c>
      <c r="H22" s="10">
        <v>1</v>
      </c>
      <c r="I22" s="27">
        <v>1.7</v>
      </c>
      <c r="J22" s="10">
        <v>2.1</v>
      </c>
      <c r="K22" s="27">
        <v>3.2</v>
      </c>
      <c r="L22" s="10">
        <v>1.3</v>
      </c>
      <c r="M22" s="10">
        <v>3.5</v>
      </c>
      <c r="N22" s="10">
        <v>2.52</v>
      </c>
      <c r="O22" s="27">
        <v>1.25</v>
      </c>
      <c r="P22" s="27">
        <v>0.15</v>
      </c>
      <c r="Q22" s="27">
        <v>0</v>
      </c>
      <c r="R22" s="10">
        <v>3</v>
      </c>
      <c r="S22" s="10"/>
      <c r="T22" s="10">
        <v>0.34</v>
      </c>
      <c r="U22" s="3">
        <v>3</v>
      </c>
      <c r="V22" s="10">
        <v>0.32</v>
      </c>
      <c r="W22" s="10">
        <v>0.8</v>
      </c>
      <c r="X22" s="27">
        <v>0.13</v>
      </c>
      <c r="Y22" s="10">
        <v>1.22</v>
      </c>
      <c r="Z22" s="27">
        <v>0.1</v>
      </c>
      <c r="AA22" s="10">
        <v>0.75</v>
      </c>
      <c r="AB22" s="10">
        <v>0.6</v>
      </c>
      <c r="AC22" s="10">
        <v>0.5</v>
      </c>
      <c r="AD22" s="27">
        <v>0.66</v>
      </c>
      <c r="AE22" s="27">
        <v>3.6</v>
      </c>
      <c r="AF22" s="10">
        <v>1.5</v>
      </c>
      <c r="AG22" s="10">
        <v>1</v>
      </c>
      <c r="AH22" s="10">
        <v>0.93</v>
      </c>
      <c r="AI22" s="10">
        <v>0.36</v>
      </c>
      <c r="AJ22" s="10">
        <v>1</v>
      </c>
      <c r="AK22" s="10">
        <v>1.7</v>
      </c>
      <c r="AL22" s="10"/>
      <c r="AM22" s="10">
        <v>0.84</v>
      </c>
      <c r="AN22" s="10">
        <v>0.15</v>
      </c>
      <c r="AO22" s="10"/>
      <c r="AP22" s="10">
        <v>0</v>
      </c>
      <c r="AQ22" s="10">
        <v>0.48</v>
      </c>
      <c r="AR22" s="10">
        <v>0.88</v>
      </c>
      <c r="AS22" s="10">
        <v>0.36</v>
      </c>
      <c r="AT22" s="10">
        <v>7</v>
      </c>
      <c r="AU22" s="10">
        <v>0.33</v>
      </c>
      <c r="AV22" s="10">
        <v>1</v>
      </c>
      <c r="AW22" s="10">
        <v>0.26</v>
      </c>
      <c r="AX22" s="10">
        <v>1</v>
      </c>
      <c r="AY22" s="10">
        <v>2.1</v>
      </c>
      <c r="AZ22" s="36">
        <v>0.4</v>
      </c>
      <c r="BA22" s="30">
        <f t="shared" si="0"/>
        <v>58.65</v>
      </c>
    </row>
    <row r="23" spans="1:53" ht="15.75">
      <c r="A23" s="6" t="s">
        <v>32</v>
      </c>
      <c r="B23" s="18" t="s">
        <v>33</v>
      </c>
      <c r="C23" s="10">
        <v>5.5</v>
      </c>
      <c r="D23" s="10">
        <v>2.42</v>
      </c>
      <c r="E23" s="10">
        <v>1.94</v>
      </c>
      <c r="F23" s="10">
        <v>10.2</v>
      </c>
      <c r="G23" s="33">
        <v>9.69</v>
      </c>
      <c r="H23" s="10">
        <v>0.75</v>
      </c>
      <c r="I23" s="27">
        <v>1.7</v>
      </c>
      <c r="J23" s="10">
        <v>5</v>
      </c>
      <c r="K23" s="27">
        <v>7.58</v>
      </c>
      <c r="L23" s="10">
        <v>5</v>
      </c>
      <c r="M23" s="10">
        <v>5.5</v>
      </c>
      <c r="N23" s="10">
        <v>5.88</v>
      </c>
      <c r="O23" s="27">
        <v>1.75</v>
      </c>
      <c r="P23" s="27">
        <v>0.51</v>
      </c>
      <c r="Q23" s="27">
        <v>0</v>
      </c>
      <c r="R23" s="10">
        <v>5</v>
      </c>
      <c r="S23" s="10"/>
      <c r="T23" s="10">
        <v>1.36</v>
      </c>
      <c r="U23" s="3">
        <v>3</v>
      </c>
      <c r="V23" s="10">
        <v>1.5</v>
      </c>
      <c r="W23" s="10">
        <v>0.5</v>
      </c>
      <c r="X23" s="27">
        <v>1.25</v>
      </c>
      <c r="Y23" s="10">
        <v>2.43</v>
      </c>
      <c r="Z23" s="27">
        <v>0.5</v>
      </c>
      <c r="AA23" s="10">
        <v>1.05</v>
      </c>
      <c r="AB23" s="10"/>
      <c r="AC23" s="10">
        <v>1.5</v>
      </c>
      <c r="AD23" s="27">
        <v>0.72</v>
      </c>
      <c r="AE23" s="27">
        <v>3</v>
      </c>
      <c r="AF23" s="10">
        <v>2.65</v>
      </c>
      <c r="AG23" s="10">
        <v>4</v>
      </c>
      <c r="AH23" s="10">
        <v>1.59</v>
      </c>
      <c r="AI23" s="10">
        <v>0.1</v>
      </c>
      <c r="AJ23" s="10">
        <v>1</v>
      </c>
      <c r="AK23" s="10">
        <v>3.52</v>
      </c>
      <c r="AL23" s="10"/>
      <c r="AM23" s="10">
        <v>0.7</v>
      </c>
      <c r="AN23" s="10">
        <v>2.01</v>
      </c>
      <c r="AO23" s="10"/>
      <c r="AP23" s="10">
        <v>1.42</v>
      </c>
      <c r="AQ23" s="10">
        <v>0.4</v>
      </c>
      <c r="AR23" s="10">
        <v>1.55</v>
      </c>
      <c r="AS23" s="10">
        <v>2</v>
      </c>
      <c r="AT23" s="10">
        <v>7</v>
      </c>
      <c r="AU23" s="10">
        <v>0.55</v>
      </c>
      <c r="AV23" s="10">
        <v>1</v>
      </c>
      <c r="AW23" s="10">
        <v>0.45</v>
      </c>
      <c r="AX23" s="10"/>
      <c r="AY23" s="10">
        <v>1.56</v>
      </c>
      <c r="AZ23" s="36">
        <v>1.5</v>
      </c>
      <c r="BA23" s="30">
        <f t="shared" si="0"/>
        <v>118.23000000000002</v>
      </c>
    </row>
    <row r="24" spans="1:53" ht="15.75">
      <c r="A24" s="6" t="s">
        <v>34</v>
      </c>
      <c r="B24" s="18" t="s">
        <v>35</v>
      </c>
      <c r="C24" s="10">
        <v>12.79</v>
      </c>
      <c r="D24" s="10">
        <v>7</v>
      </c>
      <c r="E24" s="10"/>
      <c r="F24" s="10">
        <v>4</v>
      </c>
      <c r="G24" s="33">
        <v>1.77</v>
      </c>
      <c r="H24" s="10">
        <v>0.25</v>
      </c>
      <c r="I24" s="27">
        <v>7</v>
      </c>
      <c r="J24" s="10">
        <v>8</v>
      </c>
      <c r="K24" s="27">
        <v>11.64</v>
      </c>
      <c r="L24" s="10">
        <v>5</v>
      </c>
      <c r="M24" s="10">
        <v>10.32</v>
      </c>
      <c r="N24" s="10">
        <v>5</v>
      </c>
      <c r="O24" s="27">
        <v>0.75</v>
      </c>
      <c r="P24" s="27">
        <v>0.4</v>
      </c>
      <c r="Q24" s="27">
        <v>0</v>
      </c>
      <c r="R24" s="10">
        <v>2.5</v>
      </c>
      <c r="S24" s="10">
        <v>0.5</v>
      </c>
      <c r="T24" s="10">
        <v>13.41</v>
      </c>
      <c r="U24" s="3">
        <v>2</v>
      </c>
      <c r="V24" s="10">
        <v>8.05</v>
      </c>
      <c r="W24" s="10">
        <v>1.43</v>
      </c>
      <c r="X24" s="27">
        <v>0.5</v>
      </c>
      <c r="Y24" s="10">
        <v>1.45</v>
      </c>
      <c r="Z24" s="27">
        <v>0</v>
      </c>
      <c r="AA24" s="10">
        <v>2</v>
      </c>
      <c r="AB24" s="10"/>
      <c r="AC24" s="10">
        <v>0.75</v>
      </c>
      <c r="AD24" s="27">
        <v>0.11</v>
      </c>
      <c r="AE24" s="27">
        <v>10.42</v>
      </c>
      <c r="AF24" s="10">
        <v>1.2</v>
      </c>
      <c r="AG24" s="10">
        <v>2</v>
      </c>
      <c r="AH24" s="10">
        <v>0.6</v>
      </c>
      <c r="AI24" s="10">
        <v>0.24</v>
      </c>
      <c r="AJ24" s="10">
        <v>1.6</v>
      </c>
      <c r="AK24" s="10">
        <v>0.49</v>
      </c>
      <c r="AL24" s="10"/>
      <c r="AM24" s="10">
        <v>0.35</v>
      </c>
      <c r="AN24" s="10">
        <v>3</v>
      </c>
      <c r="AO24" s="10"/>
      <c r="AP24" s="10">
        <v>1.16</v>
      </c>
      <c r="AQ24" s="10">
        <v>0.36</v>
      </c>
      <c r="AR24" s="10">
        <v>0.55</v>
      </c>
      <c r="AS24" s="10">
        <v>0</v>
      </c>
      <c r="AT24" s="10"/>
      <c r="AU24" s="10">
        <v>0.37</v>
      </c>
      <c r="AV24" s="10">
        <v>7.7</v>
      </c>
      <c r="AW24" s="10">
        <v>0.35</v>
      </c>
      <c r="AX24" s="10">
        <v>0.4</v>
      </c>
      <c r="AY24" s="10">
        <v>13.25</v>
      </c>
      <c r="AZ24" s="36">
        <v>1</v>
      </c>
      <c r="BA24" s="30">
        <f t="shared" si="0"/>
        <v>151.66</v>
      </c>
    </row>
    <row r="25" spans="1:53" ht="15.75">
      <c r="A25" s="6" t="s">
        <v>36</v>
      </c>
      <c r="B25" s="18" t="s">
        <v>37</v>
      </c>
      <c r="C25" s="10"/>
      <c r="D25" s="10"/>
      <c r="E25" s="10">
        <v>30.4</v>
      </c>
      <c r="F25" s="10">
        <v>1.08</v>
      </c>
      <c r="G25" s="33">
        <v>5.84</v>
      </c>
      <c r="H25" s="10">
        <v>11</v>
      </c>
      <c r="I25" s="27">
        <v>15.6</v>
      </c>
      <c r="J25" s="10">
        <v>5.99</v>
      </c>
      <c r="K25" s="27">
        <v>7.33</v>
      </c>
      <c r="L25" s="10">
        <v>2</v>
      </c>
      <c r="M25" s="10">
        <v>1.5</v>
      </c>
      <c r="N25" s="10">
        <v>15.81</v>
      </c>
      <c r="O25" s="27">
        <v>32.5</v>
      </c>
      <c r="P25" s="27">
        <v>5.1</v>
      </c>
      <c r="Q25" s="27">
        <v>0</v>
      </c>
      <c r="R25" s="10">
        <v>2</v>
      </c>
      <c r="S25" s="10">
        <v>17.49</v>
      </c>
      <c r="T25" s="10"/>
      <c r="U25" s="3">
        <v>0.5</v>
      </c>
      <c r="V25" s="10"/>
      <c r="W25" s="10">
        <v>1</v>
      </c>
      <c r="X25" s="27">
        <v>18.57</v>
      </c>
      <c r="Y25" s="10">
        <v>11.17</v>
      </c>
      <c r="Z25" s="27">
        <v>4</v>
      </c>
      <c r="AA25" s="10">
        <v>22.5</v>
      </c>
      <c r="AB25" s="10">
        <v>21.55</v>
      </c>
      <c r="AC25" s="10">
        <v>0.25</v>
      </c>
      <c r="AD25" s="27">
        <v>15.88</v>
      </c>
      <c r="AE25" s="27">
        <v>1</v>
      </c>
      <c r="AF25" s="10">
        <v>12</v>
      </c>
      <c r="AG25" s="10">
        <v>24</v>
      </c>
      <c r="AH25" s="10">
        <v>1.15</v>
      </c>
      <c r="AI25" s="10">
        <v>2.3</v>
      </c>
      <c r="AJ25" s="10">
        <v>25.6</v>
      </c>
      <c r="AK25" s="10">
        <v>9</v>
      </c>
      <c r="AL25" s="10">
        <v>15.66</v>
      </c>
      <c r="AM25" s="10">
        <v>15.12</v>
      </c>
      <c r="AN25" s="10">
        <v>0.23</v>
      </c>
      <c r="AO25" s="10">
        <v>6</v>
      </c>
      <c r="AP25" s="10"/>
      <c r="AQ25" s="10">
        <v>6.86</v>
      </c>
      <c r="AR25" s="10">
        <v>4.38</v>
      </c>
      <c r="AS25" s="10">
        <v>17.48</v>
      </c>
      <c r="AT25" s="10"/>
      <c r="AU25" s="10">
        <v>7.57</v>
      </c>
      <c r="AV25" s="10">
        <v>1</v>
      </c>
      <c r="AW25" s="10">
        <v>11.6</v>
      </c>
      <c r="AX25" s="10"/>
      <c r="AY25" s="10">
        <v>4.9</v>
      </c>
      <c r="AZ25" s="36">
        <v>7.95</v>
      </c>
      <c r="BA25" s="30">
        <f t="shared" si="0"/>
        <v>422.86000000000007</v>
      </c>
    </row>
    <row r="26" spans="1:53" s="8" customFormat="1" ht="15.75">
      <c r="A26" s="7" t="s">
        <v>38</v>
      </c>
      <c r="B26" s="19"/>
      <c r="C26" s="11">
        <f aca="true" t="shared" si="5" ref="C26:W26">C20+C21+C22+C23+C24+C25</f>
        <v>20.29</v>
      </c>
      <c r="D26" s="11">
        <f t="shared" si="5"/>
        <v>21.84</v>
      </c>
      <c r="E26" s="11">
        <f t="shared" si="5"/>
        <v>32.339999999999996</v>
      </c>
      <c r="F26" s="11">
        <f t="shared" si="5"/>
        <v>25.08</v>
      </c>
      <c r="G26" s="11">
        <f t="shared" si="5"/>
        <v>25.689999999999998</v>
      </c>
      <c r="H26" s="11">
        <f t="shared" si="5"/>
        <v>21</v>
      </c>
      <c r="I26" s="11">
        <f t="shared" si="5"/>
        <v>32.5</v>
      </c>
      <c r="J26" s="11">
        <f t="shared" si="5"/>
        <v>26.590000000000003</v>
      </c>
      <c r="K26" s="11">
        <f t="shared" si="5"/>
        <v>34.54</v>
      </c>
      <c r="L26" s="11">
        <f t="shared" si="5"/>
        <v>25.3</v>
      </c>
      <c r="M26" s="11">
        <f t="shared" si="5"/>
        <v>25.34</v>
      </c>
      <c r="N26" s="11">
        <f t="shared" si="5"/>
        <v>31.71</v>
      </c>
      <c r="O26" s="11">
        <f t="shared" si="5"/>
        <v>37.6</v>
      </c>
      <c r="P26" s="11">
        <f t="shared" si="5"/>
        <v>8.41</v>
      </c>
      <c r="Q26" s="11">
        <f t="shared" si="5"/>
        <v>20</v>
      </c>
      <c r="R26" s="11">
        <f t="shared" si="5"/>
        <v>20.5</v>
      </c>
      <c r="S26" s="11">
        <f t="shared" si="5"/>
        <v>17.99</v>
      </c>
      <c r="T26" s="11">
        <f t="shared" si="5"/>
        <v>19.71</v>
      </c>
      <c r="U26" s="11">
        <f t="shared" si="5"/>
        <v>20</v>
      </c>
      <c r="V26" s="11">
        <f t="shared" si="5"/>
        <v>14.610000000000001</v>
      </c>
      <c r="W26" s="11">
        <f t="shared" si="5"/>
        <v>11.73</v>
      </c>
      <c r="X26" s="11">
        <v>20.65</v>
      </c>
      <c r="Y26" s="11">
        <f>Y20+Y21+Y22+Y23+Y24+Y25</f>
        <v>20.77</v>
      </c>
      <c r="Z26" s="11">
        <f>Z20+Z21+Z22+Z23+Z24+Z25</f>
        <v>7.1</v>
      </c>
      <c r="AA26" s="11">
        <f>AA20+AA21+AA22+AA23+AA24+AA25</f>
        <v>32.55</v>
      </c>
      <c r="AB26" s="11">
        <f>AB20+AB21+AB22+AB23+AB24+AB25</f>
        <v>22.27</v>
      </c>
      <c r="AC26" s="11">
        <f>AC20+AC21+AC22+AC23+AC24+AC25</f>
        <v>6</v>
      </c>
      <c r="AD26" s="11">
        <v>36.62</v>
      </c>
      <c r="AE26" s="11">
        <v>20.52</v>
      </c>
      <c r="AF26" s="11">
        <v>20.85</v>
      </c>
      <c r="AG26" s="11">
        <v>35</v>
      </c>
      <c r="AH26" s="11">
        <f>AH20+AH21+AH22+AH23+AH24+AH25</f>
        <v>7.719999999999999</v>
      </c>
      <c r="AI26" s="11">
        <f>AI20+AI21+AI22+AI23+AI24+AI25</f>
        <v>3.4</v>
      </c>
      <c r="AJ26" s="11">
        <f>AJ20+AJ21+AJ22+AJ23+AJ24+AJ25</f>
        <v>30.200000000000003</v>
      </c>
      <c r="AK26" s="11">
        <v>15.51</v>
      </c>
      <c r="AL26" s="11">
        <f aca="true" t="shared" si="6" ref="AL26:AZ26">AL20+AL21+AL22+AL23+AL24+AL25</f>
        <v>20.84</v>
      </c>
      <c r="AM26" s="11">
        <f t="shared" si="6"/>
        <v>18.06</v>
      </c>
      <c r="AN26" s="11">
        <f t="shared" si="6"/>
        <v>9.34</v>
      </c>
      <c r="AO26" s="11">
        <f t="shared" si="6"/>
        <v>6</v>
      </c>
      <c r="AP26" s="11">
        <f t="shared" si="6"/>
        <v>8.68</v>
      </c>
      <c r="AQ26" s="11">
        <f t="shared" si="6"/>
        <v>10.6</v>
      </c>
      <c r="AR26" s="11">
        <f t="shared" si="6"/>
        <v>10.559999999999999</v>
      </c>
      <c r="AS26" s="11">
        <f t="shared" si="6"/>
        <v>20.19</v>
      </c>
      <c r="AT26" s="11">
        <f t="shared" si="6"/>
        <v>25</v>
      </c>
      <c r="AU26" s="11">
        <f t="shared" si="6"/>
        <v>9.32</v>
      </c>
      <c r="AV26" s="11">
        <f t="shared" si="6"/>
        <v>12.7</v>
      </c>
      <c r="AW26" s="11">
        <f t="shared" si="6"/>
        <v>19.91</v>
      </c>
      <c r="AX26" s="11">
        <f t="shared" si="6"/>
        <v>3.42</v>
      </c>
      <c r="AY26" s="11">
        <f t="shared" si="6"/>
        <v>30.009999999999998</v>
      </c>
      <c r="AZ26" s="37">
        <f t="shared" si="6"/>
        <v>30.849999999999998</v>
      </c>
      <c r="BA26" s="55">
        <f t="shared" si="0"/>
        <v>1007.4100000000001</v>
      </c>
    </row>
    <row r="27" spans="1:53" s="8" customFormat="1" ht="15.75">
      <c r="A27" s="7" t="s">
        <v>39</v>
      </c>
      <c r="B27" s="19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38"/>
      <c r="BA27" s="54">
        <f t="shared" si="0"/>
        <v>0</v>
      </c>
    </row>
    <row r="28" spans="1:53" ht="15.75">
      <c r="A28" s="6" t="s">
        <v>40</v>
      </c>
      <c r="B28" s="18" t="s">
        <v>41</v>
      </c>
      <c r="C28" s="10">
        <v>1.82</v>
      </c>
      <c r="D28" s="10">
        <v>6</v>
      </c>
      <c r="E28" s="10">
        <v>0.336</v>
      </c>
      <c r="F28" s="10">
        <v>5.58</v>
      </c>
      <c r="G28" s="33">
        <v>62.95</v>
      </c>
      <c r="H28" s="10">
        <v>3</v>
      </c>
      <c r="I28" s="27">
        <v>1.7</v>
      </c>
      <c r="J28" s="10">
        <v>7</v>
      </c>
      <c r="K28" s="27">
        <v>5.5</v>
      </c>
      <c r="L28" s="10">
        <v>20</v>
      </c>
      <c r="M28" s="10">
        <v>18.75</v>
      </c>
      <c r="N28" s="10">
        <v>3.99</v>
      </c>
      <c r="O28" s="27">
        <v>1.5</v>
      </c>
      <c r="P28" s="27">
        <v>0.6</v>
      </c>
      <c r="Q28" s="27">
        <v>8.5</v>
      </c>
      <c r="R28" s="10">
        <v>3</v>
      </c>
      <c r="S28" s="10">
        <v>0.5</v>
      </c>
      <c r="T28" s="10"/>
      <c r="U28" s="10">
        <v>20</v>
      </c>
      <c r="V28" s="10">
        <v>1</v>
      </c>
      <c r="W28" s="10">
        <v>0</v>
      </c>
      <c r="X28" s="27">
        <v>1.25</v>
      </c>
      <c r="Y28" s="10">
        <v>5.99</v>
      </c>
      <c r="Z28" s="27">
        <v>1.5</v>
      </c>
      <c r="AA28" s="10">
        <v>12.15</v>
      </c>
      <c r="AB28" s="10"/>
      <c r="AC28" s="10">
        <v>2</v>
      </c>
      <c r="AD28" s="27">
        <v>0</v>
      </c>
      <c r="AE28" s="27">
        <v>7.9</v>
      </c>
      <c r="AF28" s="10">
        <v>7.7</v>
      </c>
      <c r="AG28" s="10">
        <v>15</v>
      </c>
      <c r="AH28" s="10">
        <v>2.58</v>
      </c>
      <c r="AI28" s="10">
        <v>0.39</v>
      </c>
      <c r="AJ28" s="10">
        <v>1</v>
      </c>
      <c r="AK28" s="10">
        <v>0.2</v>
      </c>
      <c r="AL28" s="10">
        <v>1.7</v>
      </c>
      <c r="AM28" s="10">
        <v>2.1</v>
      </c>
      <c r="AN28" s="10">
        <v>0.53</v>
      </c>
      <c r="AO28" s="10">
        <v>1.4</v>
      </c>
      <c r="AP28" s="10">
        <v>0.35</v>
      </c>
      <c r="AQ28" s="10">
        <v>0.24</v>
      </c>
      <c r="AR28" s="10">
        <v>1.25</v>
      </c>
      <c r="AS28" s="10">
        <v>0.5</v>
      </c>
      <c r="AT28" s="10">
        <v>0.5</v>
      </c>
      <c r="AU28" s="10"/>
      <c r="AV28" s="10">
        <v>0.5</v>
      </c>
      <c r="AW28" s="10">
        <v>1</v>
      </c>
      <c r="AX28" s="10">
        <v>1</v>
      </c>
      <c r="AY28" s="10">
        <v>1.15</v>
      </c>
      <c r="AZ28" s="36">
        <v>21.36</v>
      </c>
      <c r="BA28" s="30">
        <f t="shared" si="0"/>
        <v>262.966</v>
      </c>
    </row>
    <row r="29" spans="1:53" ht="69.75" customHeight="1">
      <c r="A29" s="6" t="s">
        <v>42</v>
      </c>
      <c r="B29" s="18" t="s">
        <v>43</v>
      </c>
      <c r="C29" s="10">
        <v>3.5</v>
      </c>
      <c r="D29" s="10">
        <v>24</v>
      </c>
      <c r="E29" s="10">
        <v>5</v>
      </c>
      <c r="F29" s="10">
        <v>5.58</v>
      </c>
      <c r="G29" s="33">
        <v>93.44</v>
      </c>
      <c r="H29" s="10">
        <v>3.5</v>
      </c>
      <c r="I29" s="27">
        <v>4.5</v>
      </c>
      <c r="J29" s="10">
        <v>5.5</v>
      </c>
      <c r="K29" s="27">
        <v>7.95</v>
      </c>
      <c r="L29" s="10">
        <v>3.36</v>
      </c>
      <c r="M29" s="10">
        <v>10</v>
      </c>
      <c r="N29" s="10">
        <v>4.3</v>
      </c>
      <c r="O29" s="27">
        <v>4.28</v>
      </c>
      <c r="P29" s="27">
        <v>0</v>
      </c>
      <c r="Q29" s="27"/>
      <c r="R29" s="10">
        <v>7</v>
      </c>
      <c r="S29" s="10"/>
      <c r="T29" s="10">
        <v>2.1</v>
      </c>
      <c r="U29" s="10">
        <v>15</v>
      </c>
      <c r="V29" s="10">
        <v>1.5</v>
      </c>
      <c r="W29" s="10">
        <v>1.85</v>
      </c>
      <c r="X29" s="27">
        <v>2.65</v>
      </c>
      <c r="Y29" s="10">
        <v>0.95</v>
      </c>
      <c r="Z29" s="27">
        <v>0.15</v>
      </c>
      <c r="AA29" s="10">
        <v>16</v>
      </c>
      <c r="AB29" s="10">
        <v>0.35</v>
      </c>
      <c r="AC29" s="10">
        <v>2</v>
      </c>
      <c r="AD29" s="27">
        <v>1.97</v>
      </c>
      <c r="AE29" s="27">
        <v>8.02</v>
      </c>
      <c r="AF29" s="10">
        <v>6.3</v>
      </c>
      <c r="AG29" s="10">
        <v>5</v>
      </c>
      <c r="AH29" s="10">
        <v>0.66</v>
      </c>
      <c r="AI29" s="10">
        <v>1.56</v>
      </c>
      <c r="AJ29" s="10">
        <v>3.2</v>
      </c>
      <c r="AK29" s="10">
        <v>1</v>
      </c>
      <c r="AL29" s="10">
        <v>5.1</v>
      </c>
      <c r="AM29" s="10">
        <v>4.9</v>
      </c>
      <c r="AN29" s="10">
        <v>0.37</v>
      </c>
      <c r="AO29" s="10">
        <v>3.35</v>
      </c>
      <c r="AP29" s="10">
        <v>0.65</v>
      </c>
      <c r="AQ29" s="10">
        <v>0.35</v>
      </c>
      <c r="AR29" s="10"/>
      <c r="AS29" s="10">
        <v>0.5</v>
      </c>
      <c r="AT29" s="10"/>
      <c r="AU29" s="10">
        <v>5.18</v>
      </c>
      <c r="AV29" s="10">
        <v>1</v>
      </c>
      <c r="AW29" s="10">
        <v>0.75</v>
      </c>
      <c r="AX29" s="10">
        <v>1.5</v>
      </c>
      <c r="AY29" s="10">
        <v>3.39</v>
      </c>
      <c r="AZ29" s="36">
        <v>12.68</v>
      </c>
      <c r="BA29" s="30">
        <f t="shared" si="0"/>
        <v>291.89</v>
      </c>
    </row>
    <row r="30" spans="1:53" ht="15.75">
      <c r="A30" s="6" t="s">
        <v>44</v>
      </c>
      <c r="B30" s="18" t="s">
        <v>45</v>
      </c>
      <c r="C30" s="10"/>
      <c r="D30" s="10"/>
      <c r="E30" s="10">
        <v>3.18</v>
      </c>
      <c r="F30" s="10">
        <v>0</v>
      </c>
      <c r="G30" s="33">
        <v>6.1</v>
      </c>
      <c r="H30" s="10">
        <v>2.7</v>
      </c>
      <c r="I30" s="27">
        <v>1.2</v>
      </c>
      <c r="J30" s="10">
        <v>0.32</v>
      </c>
      <c r="K30" s="27">
        <v>1.8</v>
      </c>
      <c r="L30" s="10">
        <v>7</v>
      </c>
      <c r="M30" s="10">
        <v>3</v>
      </c>
      <c r="N30" s="10">
        <v>1.3</v>
      </c>
      <c r="O30" s="27">
        <v>0.45</v>
      </c>
      <c r="P30" s="27">
        <v>0.62</v>
      </c>
      <c r="Q30" s="27"/>
      <c r="R30" s="10">
        <v>1</v>
      </c>
      <c r="S30" s="10"/>
      <c r="T30" s="10"/>
      <c r="U30" s="10"/>
      <c r="V30" s="10"/>
      <c r="W30" s="10">
        <v>2</v>
      </c>
      <c r="X30" s="27">
        <v>1.5</v>
      </c>
      <c r="Y30" s="10">
        <v>0.5</v>
      </c>
      <c r="Z30" s="27">
        <v>0</v>
      </c>
      <c r="AA30" s="10">
        <v>0.84</v>
      </c>
      <c r="AB30" s="10"/>
      <c r="AC30" s="10">
        <v>0.5</v>
      </c>
      <c r="AD30" s="27">
        <v>0</v>
      </c>
      <c r="AE30" s="27">
        <v>2</v>
      </c>
      <c r="AF30" s="10">
        <v>0.2</v>
      </c>
      <c r="AG30" s="10">
        <v>19</v>
      </c>
      <c r="AH30" s="10">
        <v>1.17</v>
      </c>
      <c r="AI30" s="10"/>
      <c r="AJ30" s="10">
        <v>0.2</v>
      </c>
      <c r="AK30" s="10"/>
      <c r="AL30" s="10">
        <v>1.75</v>
      </c>
      <c r="AM30" s="10">
        <v>0.7</v>
      </c>
      <c r="AN30" s="10">
        <v>0.08</v>
      </c>
      <c r="AO30" s="10"/>
      <c r="AP30" s="10"/>
      <c r="AQ30" s="10">
        <v>0.24</v>
      </c>
      <c r="AR30" s="10"/>
      <c r="AS30" s="10">
        <v>0</v>
      </c>
      <c r="AT30" s="10"/>
      <c r="AU30" s="10"/>
      <c r="AV30" s="10"/>
      <c r="AW30" s="10">
        <v>0.35</v>
      </c>
      <c r="AX30" s="10"/>
      <c r="AY30" s="10">
        <v>0.32</v>
      </c>
      <c r="AZ30" s="36">
        <v>5</v>
      </c>
      <c r="BA30" s="30">
        <f t="shared" si="0"/>
        <v>65.02000000000001</v>
      </c>
    </row>
    <row r="31" spans="1:53" ht="19.5" customHeight="1">
      <c r="A31" s="6" t="s">
        <v>46</v>
      </c>
      <c r="B31" s="18" t="s">
        <v>47</v>
      </c>
      <c r="C31" s="10"/>
      <c r="D31" s="10">
        <v>5</v>
      </c>
      <c r="E31" s="10"/>
      <c r="F31" s="10">
        <v>0.56</v>
      </c>
      <c r="G31" s="33">
        <v>0.5</v>
      </c>
      <c r="H31" s="10">
        <v>1.3</v>
      </c>
      <c r="I31" s="27">
        <v>0</v>
      </c>
      <c r="J31" s="10">
        <v>0</v>
      </c>
      <c r="K31" s="27">
        <v>1.8</v>
      </c>
      <c r="L31" s="10">
        <v>1</v>
      </c>
      <c r="M31" s="10">
        <v>9</v>
      </c>
      <c r="N31" s="10">
        <v>1.3</v>
      </c>
      <c r="O31" s="27">
        <v>0.1</v>
      </c>
      <c r="P31" s="27">
        <v>0</v>
      </c>
      <c r="Q31" s="27"/>
      <c r="R31" s="10">
        <v>1</v>
      </c>
      <c r="S31" s="10"/>
      <c r="T31" s="10"/>
      <c r="U31" s="10"/>
      <c r="V31" s="10"/>
      <c r="W31" s="10">
        <v>0</v>
      </c>
      <c r="X31" s="27">
        <v>0</v>
      </c>
      <c r="Y31" s="10">
        <v>0.45</v>
      </c>
      <c r="Z31" s="27">
        <v>0</v>
      </c>
      <c r="AA31" s="10">
        <v>0.68</v>
      </c>
      <c r="AB31" s="10"/>
      <c r="AC31" s="10">
        <v>0.5</v>
      </c>
      <c r="AD31" s="27">
        <v>0</v>
      </c>
      <c r="AE31" s="27">
        <v>2</v>
      </c>
      <c r="AF31" s="10">
        <v>0.76</v>
      </c>
      <c r="AG31" s="10">
        <v>5</v>
      </c>
      <c r="AH31" s="10">
        <v>3.63</v>
      </c>
      <c r="AI31" s="10"/>
      <c r="AJ31" s="10">
        <v>0.6</v>
      </c>
      <c r="AK31" s="10"/>
      <c r="AL31" s="10">
        <v>0.5</v>
      </c>
      <c r="AM31" s="10">
        <v>0</v>
      </c>
      <c r="AN31" s="10">
        <v>0.1</v>
      </c>
      <c r="AO31" s="10"/>
      <c r="AP31" s="10"/>
      <c r="AQ31" s="10">
        <v>2.55</v>
      </c>
      <c r="AR31" s="10"/>
      <c r="AS31" s="10">
        <v>0</v>
      </c>
      <c r="AT31" s="10"/>
      <c r="AU31" s="10"/>
      <c r="AV31" s="10"/>
      <c r="AW31" s="10">
        <v>1</v>
      </c>
      <c r="AX31" s="10"/>
      <c r="AY31" s="10"/>
      <c r="AZ31" s="36">
        <v>10</v>
      </c>
      <c r="BA31" s="30">
        <f t="shared" si="0"/>
        <v>49.330000000000005</v>
      </c>
    </row>
    <row r="32" spans="1:53" ht="15.75">
      <c r="A32" s="6" t="s">
        <v>48</v>
      </c>
      <c r="B32" s="18" t="s">
        <v>49</v>
      </c>
      <c r="C32" s="10"/>
      <c r="D32" s="10">
        <v>4.85</v>
      </c>
      <c r="E32" s="10"/>
      <c r="F32" s="10">
        <v>3</v>
      </c>
      <c r="G32" s="33">
        <v>0.5</v>
      </c>
      <c r="H32" s="10">
        <v>1.2</v>
      </c>
      <c r="I32" s="27">
        <v>0.5</v>
      </c>
      <c r="J32" s="10">
        <v>1</v>
      </c>
      <c r="K32" s="27">
        <v>1.8</v>
      </c>
      <c r="L32" s="10">
        <v>9</v>
      </c>
      <c r="M32" s="10">
        <v>1</v>
      </c>
      <c r="N32" s="10">
        <v>1.3</v>
      </c>
      <c r="O32" s="27"/>
      <c r="P32" s="27">
        <v>2.01</v>
      </c>
      <c r="Q32" s="27"/>
      <c r="R32" s="10">
        <v>1</v>
      </c>
      <c r="S32" s="10">
        <v>0.5</v>
      </c>
      <c r="T32" s="10"/>
      <c r="U32" s="10">
        <v>25</v>
      </c>
      <c r="V32" s="10"/>
      <c r="W32" s="10">
        <v>0.8</v>
      </c>
      <c r="X32" s="27">
        <v>45</v>
      </c>
      <c r="Y32" s="10">
        <v>0.3</v>
      </c>
      <c r="Z32" s="27">
        <v>0</v>
      </c>
      <c r="AA32" s="10">
        <v>0.41</v>
      </c>
      <c r="AB32" s="10"/>
      <c r="AC32" s="10"/>
      <c r="AD32" s="27">
        <v>0</v>
      </c>
      <c r="AE32" s="27">
        <v>2</v>
      </c>
      <c r="AF32" s="10"/>
      <c r="AG32" s="10">
        <v>15</v>
      </c>
      <c r="AH32" s="10">
        <v>1.14</v>
      </c>
      <c r="AI32" s="10"/>
      <c r="AJ32" s="10">
        <v>0.65</v>
      </c>
      <c r="AK32" s="10"/>
      <c r="AL32" s="10">
        <v>1.25</v>
      </c>
      <c r="AM32" s="10">
        <v>1.4</v>
      </c>
      <c r="AN32" s="10"/>
      <c r="AO32" s="10">
        <v>0.5</v>
      </c>
      <c r="AP32" s="10">
        <v>0.1</v>
      </c>
      <c r="AQ32" s="10">
        <v>0.24</v>
      </c>
      <c r="AR32" s="10">
        <v>1.5</v>
      </c>
      <c r="AS32" s="10">
        <v>0</v>
      </c>
      <c r="AT32" s="10"/>
      <c r="AU32" s="10">
        <v>2</v>
      </c>
      <c r="AV32" s="10"/>
      <c r="AW32" s="10"/>
      <c r="AX32" s="10"/>
      <c r="AY32" s="10"/>
      <c r="AZ32" s="36">
        <v>4</v>
      </c>
      <c r="BA32" s="30">
        <f t="shared" si="0"/>
        <v>128.95</v>
      </c>
    </row>
    <row r="33" spans="1:53" s="56" customFormat="1" ht="15.75">
      <c r="A33" s="7" t="s">
        <v>50</v>
      </c>
      <c r="B33" s="20"/>
      <c r="C33" s="13">
        <f aca="true" t="shared" si="7" ref="C33:W33">C27+C28+C29+C30+C31+C32</f>
        <v>5.32</v>
      </c>
      <c r="D33" s="13">
        <f t="shared" si="7"/>
        <v>39.85</v>
      </c>
      <c r="E33" s="13">
        <f t="shared" si="7"/>
        <v>8.516</v>
      </c>
      <c r="F33" s="13">
        <f t="shared" si="7"/>
        <v>14.72</v>
      </c>
      <c r="G33" s="13">
        <f t="shared" si="7"/>
        <v>163.48999999999998</v>
      </c>
      <c r="H33" s="13">
        <f t="shared" si="7"/>
        <v>11.7</v>
      </c>
      <c r="I33" s="13">
        <f t="shared" si="7"/>
        <v>7.9</v>
      </c>
      <c r="J33" s="13">
        <f t="shared" si="7"/>
        <v>13.82</v>
      </c>
      <c r="K33" s="13">
        <f t="shared" si="7"/>
        <v>18.85</v>
      </c>
      <c r="L33" s="13">
        <f t="shared" si="7"/>
        <v>40.36</v>
      </c>
      <c r="M33" s="13">
        <f t="shared" si="7"/>
        <v>41.75</v>
      </c>
      <c r="N33" s="13">
        <f t="shared" si="7"/>
        <v>12.190000000000001</v>
      </c>
      <c r="O33" s="12">
        <f t="shared" si="7"/>
        <v>6.33</v>
      </c>
      <c r="P33" s="13">
        <f t="shared" si="7"/>
        <v>3.2299999999999995</v>
      </c>
      <c r="Q33" s="13">
        <f t="shared" si="7"/>
        <v>8.5</v>
      </c>
      <c r="R33" s="13">
        <f t="shared" si="7"/>
        <v>13</v>
      </c>
      <c r="S33" s="13">
        <f t="shared" si="7"/>
        <v>1</v>
      </c>
      <c r="T33" s="13">
        <f t="shared" si="7"/>
        <v>2.1</v>
      </c>
      <c r="U33" s="13">
        <f t="shared" si="7"/>
        <v>60</v>
      </c>
      <c r="V33" s="13">
        <f t="shared" si="7"/>
        <v>2.5</v>
      </c>
      <c r="W33" s="13">
        <f t="shared" si="7"/>
        <v>4.65</v>
      </c>
      <c r="X33" s="13">
        <v>50.4</v>
      </c>
      <c r="Y33" s="13">
        <f>Y27+Y28+Y29+Y30+Y31+Y32</f>
        <v>8.190000000000001</v>
      </c>
      <c r="Z33" s="13">
        <f>Z27+Z28+Z29+Z30+Z31+Z32</f>
        <v>1.65</v>
      </c>
      <c r="AA33" s="13">
        <f>AA27+AA28+AA29+AA30+AA31+AA32</f>
        <v>30.08</v>
      </c>
      <c r="AB33" s="13">
        <f>AB27+AB28+AB29+AB30+AB31+AB32</f>
        <v>0.35</v>
      </c>
      <c r="AC33" s="13">
        <f>AC27+AC28+AC29+AC30+AC31+AC32</f>
        <v>5</v>
      </c>
      <c r="AD33" s="13">
        <v>1.97</v>
      </c>
      <c r="AE33" s="13">
        <v>21.92</v>
      </c>
      <c r="AF33" s="13">
        <v>17.06</v>
      </c>
      <c r="AG33" s="13">
        <v>59</v>
      </c>
      <c r="AH33" s="13">
        <f>AH27+AH28+AH29+AH30+AH31+AH32</f>
        <v>9.18</v>
      </c>
      <c r="AI33" s="13">
        <f>AI27+AI28+AI29+AI30+AI31+AI32</f>
        <v>1.9500000000000002</v>
      </c>
      <c r="AJ33" s="13">
        <f>AJ27+AJ28+AJ29+AJ30+AJ31+AJ32</f>
        <v>5.65</v>
      </c>
      <c r="AK33" s="13">
        <v>1.2</v>
      </c>
      <c r="AL33" s="13">
        <f aca="true" t="shared" si="8" ref="AL33:AZ33">AL27+AL28+AL29+AL30+AL31+AL32</f>
        <v>10.3</v>
      </c>
      <c r="AM33" s="13">
        <f t="shared" si="8"/>
        <v>9.1</v>
      </c>
      <c r="AN33" s="13">
        <f t="shared" si="8"/>
        <v>1.08</v>
      </c>
      <c r="AO33" s="13">
        <f t="shared" si="8"/>
        <v>5.25</v>
      </c>
      <c r="AP33" s="13">
        <f t="shared" si="8"/>
        <v>1.1</v>
      </c>
      <c r="AQ33" s="13">
        <f t="shared" si="8"/>
        <v>3.62</v>
      </c>
      <c r="AR33" s="13">
        <f t="shared" si="8"/>
        <v>2.75</v>
      </c>
      <c r="AS33" s="13">
        <f t="shared" si="8"/>
        <v>1</v>
      </c>
      <c r="AT33" s="13">
        <f t="shared" si="8"/>
        <v>0.5</v>
      </c>
      <c r="AU33" s="13">
        <f t="shared" si="8"/>
        <v>7.18</v>
      </c>
      <c r="AV33" s="13">
        <f t="shared" si="8"/>
        <v>1.5</v>
      </c>
      <c r="AW33" s="13">
        <f t="shared" si="8"/>
        <v>3.1</v>
      </c>
      <c r="AX33" s="13">
        <f t="shared" si="8"/>
        <v>2.5</v>
      </c>
      <c r="AY33" s="13">
        <f t="shared" si="8"/>
        <v>4.86</v>
      </c>
      <c r="AZ33" s="39">
        <f t="shared" si="8"/>
        <v>53.04</v>
      </c>
      <c r="BA33" s="55">
        <f t="shared" si="0"/>
        <v>800.2560000000001</v>
      </c>
    </row>
    <row r="34" spans="1:53" s="8" customFormat="1" ht="15" customHeight="1">
      <c r="A34" s="7" t="s">
        <v>51</v>
      </c>
      <c r="B34" s="19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>
        <v>0</v>
      </c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38"/>
      <c r="BA34" s="54">
        <f t="shared" si="0"/>
        <v>0</v>
      </c>
    </row>
    <row r="35" spans="1:53" ht="18.75" customHeight="1">
      <c r="A35" s="6" t="s">
        <v>52</v>
      </c>
      <c r="B35" s="18" t="s">
        <v>53</v>
      </c>
      <c r="C35" s="10"/>
      <c r="D35" s="10">
        <v>2</v>
      </c>
      <c r="E35" s="10"/>
      <c r="F35" s="10">
        <v>2</v>
      </c>
      <c r="G35" s="33">
        <v>1</v>
      </c>
      <c r="H35" s="10">
        <v>1.5</v>
      </c>
      <c r="I35" s="27"/>
      <c r="J35" s="10"/>
      <c r="K35" s="27">
        <v>1.95</v>
      </c>
      <c r="L35" s="10">
        <v>7.21</v>
      </c>
      <c r="M35" s="10">
        <v>6.5</v>
      </c>
      <c r="N35" s="10">
        <v>0.5</v>
      </c>
      <c r="O35" s="27">
        <v>0.5</v>
      </c>
      <c r="P35" s="27">
        <v>0</v>
      </c>
      <c r="Q35" s="27"/>
      <c r="R35" s="10">
        <v>3</v>
      </c>
      <c r="S35" s="10"/>
      <c r="T35" s="10"/>
      <c r="U35" s="10">
        <v>15</v>
      </c>
      <c r="V35" s="10">
        <v>1.8</v>
      </c>
      <c r="W35" s="10"/>
      <c r="X35" s="27"/>
      <c r="Y35" s="10">
        <v>2.9</v>
      </c>
      <c r="Z35" s="27"/>
      <c r="AA35" s="10">
        <v>2</v>
      </c>
      <c r="AB35" s="10"/>
      <c r="AC35" s="10"/>
      <c r="AD35" s="27">
        <v>0</v>
      </c>
      <c r="AE35" s="27">
        <v>5.78</v>
      </c>
      <c r="AF35" s="10"/>
      <c r="AG35" s="12">
        <v>12</v>
      </c>
      <c r="AH35" s="10">
        <v>0.69</v>
      </c>
      <c r="AI35" s="10"/>
      <c r="AJ35" s="10">
        <v>0.65</v>
      </c>
      <c r="AK35" s="10"/>
      <c r="AL35" s="10">
        <v>2.5</v>
      </c>
      <c r="AM35" s="10">
        <v>0.2</v>
      </c>
      <c r="AN35" s="10">
        <v>0.05</v>
      </c>
      <c r="AO35" s="10"/>
      <c r="AP35" s="10">
        <v>0.25</v>
      </c>
      <c r="AQ35" s="10">
        <v>0.75</v>
      </c>
      <c r="AR35" s="10">
        <v>4.8</v>
      </c>
      <c r="AS35" s="10">
        <v>0.5</v>
      </c>
      <c r="AT35" s="10">
        <v>4</v>
      </c>
      <c r="AU35" s="10">
        <v>0.75</v>
      </c>
      <c r="AV35" s="10">
        <v>1</v>
      </c>
      <c r="AW35" s="10">
        <v>0.25</v>
      </c>
      <c r="AX35" s="10"/>
      <c r="AY35" s="10"/>
      <c r="AZ35" s="36">
        <v>1.5</v>
      </c>
      <c r="BA35" s="30">
        <f t="shared" si="0"/>
        <v>83.52999999999999</v>
      </c>
    </row>
    <row r="36" spans="1:53" ht="21" customHeight="1">
      <c r="A36" s="6" t="s">
        <v>54</v>
      </c>
      <c r="B36" s="18" t="s">
        <v>55</v>
      </c>
      <c r="C36" s="10"/>
      <c r="D36" s="10">
        <v>1.98</v>
      </c>
      <c r="E36" s="10"/>
      <c r="F36" s="10">
        <v>5.58</v>
      </c>
      <c r="G36" s="33">
        <v>1</v>
      </c>
      <c r="H36" s="10">
        <v>1.3</v>
      </c>
      <c r="I36" s="27"/>
      <c r="J36" s="10"/>
      <c r="K36" s="27">
        <v>2.45</v>
      </c>
      <c r="L36" s="10">
        <v>3.6</v>
      </c>
      <c r="M36" s="10">
        <v>2.5</v>
      </c>
      <c r="N36" s="10">
        <v>0.8</v>
      </c>
      <c r="O36" s="27">
        <v>0.5</v>
      </c>
      <c r="P36" s="27">
        <v>0</v>
      </c>
      <c r="Q36" s="27"/>
      <c r="R36" s="10">
        <v>1</v>
      </c>
      <c r="S36" s="10"/>
      <c r="T36" s="10">
        <v>0.15</v>
      </c>
      <c r="U36" s="10"/>
      <c r="V36" s="10">
        <v>3.3</v>
      </c>
      <c r="W36" s="10">
        <v>4</v>
      </c>
      <c r="X36" s="27"/>
      <c r="Y36" s="10">
        <v>1</v>
      </c>
      <c r="Z36" s="27"/>
      <c r="AA36" s="10">
        <v>0.26</v>
      </c>
      <c r="AB36" s="10"/>
      <c r="AC36" s="10"/>
      <c r="AD36" s="27">
        <v>0</v>
      </c>
      <c r="AE36" s="27">
        <v>5</v>
      </c>
      <c r="AF36" s="10"/>
      <c r="AG36" s="10"/>
      <c r="AH36" s="10">
        <v>2.5</v>
      </c>
      <c r="AI36" s="10"/>
      <c r="AJ36" s="10">
        <v>0.6</v>
      </c>
      <c r="AK36" s="10"/>
      <c r="AL36" s="10">
        <v>1</v>
      </c>
      <c r="AM36" s="10">
        <v>0.2</v>
      </c>
      <c r="AN36" s="10">
        <v>0.05</v>
      </c>
      <c r="AO36" s="10">
        <v>0.25</v>
      </c>
      <c r="AP36" s="10"/>
      <c r="AQ36" s="10">
        <v>0.25</v>
      </c>
      <c r="AR36" s="10"/>
      <c r="AS36" s="10">
        <v>0.5</v>
      </c>
      <c r="AT36" s="10">
        <v>1</v>
      </c>
      <c r="AU36" s="10"/>
      <c r="AV36" s="10">
        <v>0.5</v>
      </c>
      <c r="AW36" s="10">
        <v>0.25</v>
      </c>
      <c r="AX36" s="10"/>
      <c r="AY36" s="10"/>
      <c r="AZ36" s="36">
        <v>1.6</v>
      </c>
      <c r="BA36" s="30">
        <f t="shared" si="0"/>
        <v>43.120000000000005</v>
      </c>
    </row>
    <row r="37" spans="1:53" s="56" customFormat="1" ht="15.75">
      <c r="A37" s="7" t="s">
        <v>56</v>
      </c>
      <c r="B37" s="20"/>
      <c r="C37" s="13">
        <f aca="true" t="shared" si="9" ref="C37:W37">C34+C35+C36</f>
        <v>0</v>
      </c>
      <c r="D37" s="13">
        <f t="shared" si="9"/>
        <v>3.98</v>
      </c>
      <c r="E37" s="13">
        <f t="shared" si="9"/>
        <v>0</v>
      </c>
      <c r="F37" s="13">
        <f t="shared" si="9"/>
        <v>7.58</v>
      </c>
      <c r="G37" s="13">
        <f t="shared" si="9"/>
        <v>2</v>
      </c>
      <c r="H37" s="13">
        <f t="shared" si="9"/>
        <v>2.8</v>
      </c>
      <c r="I37" s="13">
        <f t="shared" si="9"/>
        <v>0</v>
      </c>
      <c r="J37" s="13">
        <f t="shared" si="9"/>
        <v>0</v>
      </c>
      <c r="K37" s="13">
        <f t="shared" si="9"/>
        <v>4.4</v>
      </c>
      <c r="L37" s="13">
        <f t="shared" si="9"/>
        <v>10.81</v>
      </c>
      <c r="M37" s="13">
        <f t="shared" si="9"/>
        <v>9</v>
      </c>
      <c r="N37" s="13">
        <f t="shared" si="9"/>
        <v>1.3</v>
      </c>
      <c r="O37" s="12">
        <f t="shared" si="9"/>
        <v>1</v>
      </c>
      <c r="P37" s="13">
        <f t="shared" si="9"/>
        <v>0</v>
      </c>
      <c r="Q37" s="13">
        <f t="shared" si="9"/>
        <v>0</v>
      </c>
      <c r="R37" s="13">
        <f t="shared" si="9"/>
        <v>4</v>
      </c>
      <c r="S37" s="13">
        <f t="shared" si="9"/>
        <v>0</v>
      </c>
      <c r="T37" s="13">
        <f t="shared" si="9"/>
        <v>0.15</v>
      </c>
      <c r="U37" s="13">
        <f t="shared" si="9"/>
        <v>15</v>
      </c>
      <c r="V37" s="13">
        <f t="shared" si="9"/>
        <v>5.1</v>
      </c>
      <c r="W37" s="13">
        <f t="shared" si="9"/>
        <v>4</v>
      </c>
      <c r="X37" s="13">
        <v>0</v>
      </c>
      <c r="Y37" s="13">
        <f aca="true" t="shared" si="10" ref="Y37:AE37">Y34+Y35+Y36</f>
        <v>3.9</v>
      </c>
      <c r="Z37" s="13">
        <f t="shared" si="10"/>
        <v>0</v>
      </c>
      <c r="AA37" s="13">
        <f t="shared" si="10"/>
        <v>2.26</v>
      </c>
      <c r="AB37" s="13">
        <f t="shared" si="10"/>
        <v>0</v>
      </c>
      <c r="AC37" s="13">
        <f t="shared" si="10"/>
        <v>0</v>
      </c>
      <c r="AD37" s="13">
        <f t="shared" si="10"/>
        <v>0</v>
      </c>
      <c r="AE37" s="13">
        <f t="shared" si="10"/>
        <v>10.780000000000001</v>
      </c>
      <c r="AF37" s="13">
        <v>0</v>
      </c>
      <c r="AG37" s="13">
        <f aca="true" t="shared" si="11" ref="AG37:AZ37">AG34+AG35+AG36</f>
        <v>12</v>
      </c>
      <c r="AH37" s="13">
        <f t="shared" si="11"/>
        <v>3.19</v>
      </c>
      <c r="AI37" s="13">
        <f t="shared" si="11"/>
        <v>0</v>
      </c>
      <c r="AJ37" s="13">
        <f t="shared" si="11"/>
        <v>1.25</v>
      </c>
      <c r="AK37" s="13">
        <f t="shared" si="11"/>
        <v>0</v>
      </c>
      <c r="AL37" s="13">
        <f t="shared" si="11"/>
        <v>3.5</v>
      </c>
      <c r="AM37" s="13">
        <f t="shared" si="11"/>
        <v>0.4</v>
      </c>
      <c r="AN37" s="13">
        <f t="shared" si="11"/>
        <v>0.1</v>
      </c>
      <c r="AO37" s="13">
        <f t="shared" si="11"/>
        <v>0.25</v>
      </c>
      <c r="AP37" s="13">
        <f t="shared" si="11"/>
        <v>0.25</v>
      </c>
      <c r="AQ37" s="13">
        <f t="shared" si="11"/>
        <v>1</v>
      </c>
      <c r="AR37" s="13">
        <f t="shared" si="11"/>
        <v>4.8</v>
      </c>
      <c r="AS37" s="13">
        <f t="shared" si="11"/>
        <v>1</v>
      </c>
      <c r="AT37" s="13">
        <f t="shared" si="11"/>
        <v>5</v>
      </c>
      <c r="AU37" s="13">
        <f t="shared" si="11"/>
        <v>0.75</v>
      </c>
      <c r="AV37" s="13">
        <f t="shared" si="11"/>
        <v>1.5</v>
      </c>
      <c r="AW37" s="13">
        <f t="shared" si="11"/>
        <v>0.5</v>
      </c>
      <c r="AX37" s="13">
        <f t="shared" si="11"/>
        <v>0</v>
      </c>
      <c r="AY37" s="13">
        <f t="shared" si="11"/>
        <v>0</v>
      </c>
      <c r="AZ37" s="39">
        <f t="shared" si="11"/>
        <v>3.1</v>
      </c>
      <c r="BA37" s="55">
        <f t="shared" si="0"/>
        <v>126.64999999999999</v>
      </c>
    </row>
    <row r="38" spans="1:53" s="8" customFormat="1" ht="15.75">
      <c r="A38" s="7" t="s">
        <v>57</v>
      </c>
      <c r="B38" s="19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38"/>
      <c r="BA38" s="54">
        <f t="shared" si="0"/>
        <v>0</v>
      </c>
    </row>
    <row r="39" spans="1:53" ht="31.5">
      <c r="A39" s="6" t="s">
        <v>58</v>
      </c>
      <c r="B39" s="18" t="s">
        <v>105</v>
      </c>
      <c r="C39" s="10">
        <v>324.45</v>
      </c>
      <c r="D39" s="10">
        <v>221.26</v>
      </c>
      <c r="E39" s="27">
        <v>169.44</v>
      </c>
      <c r="F39" s="10">
        <v>175</v>
      </c>
      <c r="G39" s="33">
        <v>344.93</v>
      </c>
      <c r="H39" s="10">
        <v>400</v>
      </c>
      <c r="I39" s="27">
        <v>291.1</v>
      </c>
      <c r="J39" s="10">
        <v>278.7</v>
      </c>
      <c r="K39" s="27">
        <v>423.93</v>
      </c>
      <c r="L39" s="10">
        <v>394.16</v>
      </c>
      <c r="M39" s="10">
        <v>344.21</v>
      </c>
      <c r="N39" s="10">
        <v>246.72</v>
      </c>
      <c r="O39" s="27">
        <v>111.91</v>
      </c>
      <c r="P39" s="27">
        <v>48.6</v>
      </c>
      <c r="Q39" s="27">
        <v>68.01</v>
      </c>
      <c r="R39" s="10">
        <v>140</v>
      </c>
      <c r="S39" s="10">
        <v>160.4</v>
      </c>
      <c r="T39" s="10">
        <v>98.47</v>
      </c>
      <c r="U39" s="10">
        <v>180</v>
      </c>
      <c r="V39" s="10">
        <v>81.59</v>
      </c>
      <c r="W39" s="10">
        <v>69.1</v>
      </c>
      <c r="X39" s="27">
        <v>215.5</v>
      </c>
      <c r="Y39" s="10">
        <v>244.14</v>
      </c>
      <c r="Z39" s="27">
        <v>96</v>
      </c>
      <c r="AA39" s="10">
        <v>146.91</v>
      </c>
      <c r="AB39" s="10">
        <v>103.51</v>
      </c>
      <c r="AC39" s="10">
        <v>40</v>
      </c>
      <c r="AD39" s="27">
        <v>158.67</v>
      </c>
      <c r="AE39" s="27">
        <v>196.8</v>
      </c>
      <c r="AF39" s="10">
        <v>145</v>
      </c>
      <c r="AG39" s="10">
        <v>478.68</v>
      </c>
      <c r="AH39" s="10">
        <v>77.3</v>
      </c>
      <c r="AI39" s="10">
        <v>62.23</v>
      </c>
      <c r="AJ39" s="10">
        <v>24</v>
      </c>
      <c r="AK39" s="10">
        <v>85.03</v>
      </c>
      <c r="AL39" s="10">
        <v>48.09</v>
      </c>
      <c r="AM39" s="10">
        <v>144.9</v>
      </c>
      <c r="AN39" s="10">
        <v>96.8</v>
      </c>
      <c r="AO39" s="10">
        <v>110</v>
      </c>
      <c r="AP39" s="10">
        <v>135.63</v>
      </c>
      <c r="AQ39" s="10">
        <v>46.9</v>
      </c>
      <c r="AR39" s="10">
        <v>128.9</v>
      </c>
      <c r="AS39" s="10">
        <v>95.51</v>
      </c>
      <c r="AT39" s="10">
        <v>124</v>
      </c>
      <c r="AU39" s="10">
        <v>124.89</v>
      </c>
      <c r="AV39" s="10">
        <v>108.17</v>
      </c>
      <c r="AW39" s="10">
        <v>113.34</v>
      </c>
      <c r="AX39" s="10">
        <v>114.85</v>
      </c>
      <c r="AY39" s="10">
        <v>261.18</v>
      </c>
      <c r="AZ39" s="36">
        <v>323.88</v>
      </c>
      <c r="BA39" s="30">
        <f aca="true" t="shared" si="12" ref="BA39:BA65">SUM(C39:AZ39)</f>
        <v>8622.79</v>
      </c>
    </row>
    <row r="40" spans="1:53" ht="19.5" customHeight="1">
      <c r="A40" s="6" t="s">
        <v>107</v>
      </c>
      <c r="B40" s="18" t="s">
        <v>106</v>
      </c>
      <c r="C40" s="10">
        <v>172.8</v>
      </c>
      <c r="D40" s="10">
        <v>104.44</v>
      </c>
      <c r="E40" s="10">
        <v>100</v>
      </c>
      <c r="F40" s="10"/>
      <c r="G40" s="33">
        <v>192</v>
      </c>
      <c r="H40" s="10"/>
      <c r="I40" s="27"/>
      <c r="J40" s="10"/>
      <c r="K40" s="27"/>
      <c r="L40" s="10"/>
      <c r="M40" s="10"/>
      <c r="N40" s="10">
        <v>56.04</v>
      </c>
      <c r="O40" s="27">
        <v>116.74</v>
      </c>
      <c r="P40" s="27">
        <v>38.4</v>
      </c>
      <c r="Q40" s="27">
        <v>136.99</v>
      </c>
      <c r="R40" s="10">
        <v>160</v>
      </c>
      <c r="S40" s="10"/>
      <c r="T40" s="10">
        <v>84.72</v>
      </c>
      <c r="U40" s="10"/>
      <c r="V40" s="10"/>
      <c r="W40" s="10"/>
      <c r="X40" s="27">
        <v>71.81</v>
      </c>
      <c r="Y40" s="10"/>
      <c r="Z40" s="27"/>
      <c r="AA40" s="10"/>
      <c r="AB40" s="10"/>
      <c r="AC40" s="10"/>
      <c r="AD40" s="27">
        <v>0</v>
      </c>
      <c r="AE40" s="27">
        <v>151.68</v>
      </c>
      <c r="AF40" s="10">
        <v>143.05</v>
      </c>
      <c r="AG40" s="10"/>
      <c r="AH40" s="10"/>
      <c r="AI40" s="10"/>
      <c r="AJ40" s="10">
        <v>77</v>
      </c>
      <c r="AK40" s="10"/>
      <c r="AL40" s="10"/>
      <c r="AM40" s="10"/>
      <c r="AN40" s="10"/>
      <c r="AO40" s="10"/>
      <c r="AP40" s="10"/>
      <c r="AQ40" s="10"/>
      <c r="AR40" s="10"/>
      <c r="AS40" s="10"/>
      <c r="AT40" s="10">
        <v>96</v>
      </c>
      <c r="AU40" s="10"/>
      <c r="AV40" s="10"/>
      <c r="AW40" s="10">
        <v>17.66</v>
      </c>
      <c r="AX40" s="10"/>
      <c r="AY40" s="10"/>
      <c r="AZ40" s="36"/>
      <c r="BA40" s="30">
        <f t="shared" si="12"/>
        <v>1719.33</v>
      </c>
    </row>
    <row r="41" spans="1:53" s="44" customFormat="1" ht="15.75">
      <c r="A41" s="6" t="s">
        <v>108</v>
      </c>
      <c r="B41" s="14"/>
      <c r="C41" s="42">
        <f aca="true" t="shared" si="13" ref="C41:W41">C39+C40</f>
        <v>497.25</v>
      </c>
      <c r="D41" s="42">
        <f t="shared" si="13"/>
        <v>325.7</v>
      </c>
      <c r="E41" s="42">
        <f t="shared" si="13"/>
        <v>269.44</v>
      </c>
      <c r="F41" s="42">
        <f t="shared" si="13"/>
        <v>175</v>
      </c>
      <c r="G41" s="34">
        <f t="shared" si="13"/>
        <v>536.9300000000001</v>
      </c>
      <c r="H41" s="42">
        <f t="shared" si="13"/>
        <v>400</v>
      </c>
      <c r="I41" s="28">
        <f t="shared" si="13"/>
        <v>291.1</v>
      </c>
      <c r="J41" s="42">
        <f t="shared" si="13"/>
        <v>278.7</v>
      </c>
      <c r="K41" s="28">
        <f t="shared" si="13"/>
        <v>423.93</v>
      </c>
      <c r="L41" s="42">
        <f t="shared" si="13"/>
        <v>394.16</v>
      </c>
      <c r="M41" s="42">
        <f t="shared" si="13"/>
        <v>344.21</v>
      </c>
      <c r="N41" s="42">
        <f t="shared" si="13"/>
        <v>302.76</v>
      </c>
      <c r="O41" s="27">
        <f t="shared" si="13"/>
        <v>228.64999999999998</v>
      </c>
      <c r="P41" s="28">
        <f t="shared" si="13"/>
        <v>87</v>
      </c>
      <c r="Q41" s="28">
        <f t="shared" si="13"/>
        <v>205</v>
      </c>
      <c r="R41" s="42">
        <f t="shared" si="13"/>
        <v>300</v>
      </c>
      <c r="S41" s="42">
        <f t="shared" si="13"/>
        <v>160.4</v>
      </c>
      <c r="T41" s="42">
        <f t="shared" si="13"/>
        <v>183.19</v>
      </c>
      <c r="U41" s="42">
        <f t="shared" si="13"/>
        <v>180</v>
      </c>
      <c r="V41" s="42">
        <f t="shared" si="13"/>
        <v>81.59</v>
      </c>
      <c r="W41" s="42">
        <f t="shared" si="13"/>
        <v>69.1</v>
      </c>
      <c r="X41" s="28">
        <v>287.31</v>
      </c>
      <c r="Y41" s="42">
        <v>245.14</v>
      </c>
      <c r="Z41" s="28">
        <f>Z38+Z39+Z40</f>
        <v>96</v>
      </c>
      <c r="AA41" s="42">
        <f>AA39+AA40</f>
        <v>146.91</v>
      </c>
      <c r="AB41" s="42">
        <f>AB39+AB40</f>
        <v>103.51</v>
      </c>
      <c r="AC41" s="42">
        <f>AC39+AC40</f>
        <v>40</v>
      </c>
      <c r="AD41" s="42">
        <f>AD39+AD40</f>
        <v>158.67</v>
      </c>
      <c r="AE41" s="46">
        <f>AE39+AE40</f>
        <v>348.48</v>
      </c>
      <c r="AF41" s="42">
        <v>288.05</v>
      </c>
      <c r="AG41" s="42">
        <v>478.68</v>
      </c>
      <c r="AH41" s="42">
        <f>AH39+AH40</f>
        <v>77.3</v>
      </c>
      <c r="AI41" s="42">
        <f>AI39+AI40</f>
        <v>62.23</v>
      </c>
      <c r="AJ41" s="42">
        <f>AJ39+AJ40</f>
        <v>101</v>
      </c>
      <c r="AK41" s="42">
        <v>85.03</v>
      </c>
      <c r="AL41" s="42">
        <f aca="true" t="shared" si="14" ref="AL41:AZ41">AL39+AL40</f>
        <v>48.09</v>
      </c>
      <c r="AM41" s="42">
        <f t="shared" si="14"/>
        <v>144.9</v>
      </c>
      <c r="AN41" s="42">
        <f t="shared" si="14"/>
        <v>96.8</v>
      </c>
      <c r="AO41" s="42">
        <f t="shared" si="14"/>
        <v>110</v>
      </c>
      <c r="AP41" s="42">
        <f t="shared" si="14"/>
        <v>135.63</v>
      </c>
      <c r="AQ41" s="42">
        <f t="shared" si="14"/>
        <v>46.9</v>
      </c>
      <c r="AR41" s="42">
        <f t="shared" si="14"/>
        <v>128.9</v>
      </c>
      <c r="AS41" s="42">
        <f t="shared" si="14"/>
        <v>95.51</v>
      </c>
      <c r="AT41" s="42">
        <f t="shared" si="14"/>
        <v>220</v>
      </c>
      <c r="AU41" s="42">
        <f t="shared" si="14"/>
        <v>124.89</v>
      </c>
      <c r="AV41" s="42">
        <f t="shared" si="14"/>
        <v>108.17</v>
      </c>
      <c r="AW41" s="42">
        <f t="shared" si="14"/>
        <v>131</v>
      </c>
      <c r="AX41" s="42">
        <f t="shared" si="14"/>
        <v>114.85</v>
      </c>
      <c r="AY41" s="42">
        <f t="shared" si="14"/>
        <v>261.18</v>
      </c>
      <c r="AZ41" s="43">
        <f t="shared" si="14"/>
        <v>323.88</v>
      </c>
      <c r="BA41" s="41">
        <f t="shared" si="12"/>
        <v>10343.119999999997</v>
      </c>
    </row>
    <row r="42" spans="1:53" ht="15.75">
      <c r="A42" s="6" t="s">
        <v>59</v>
      </c>
      <c r="B42" s="18" t="s">
        <v>60</v>
      </c>
      <c r="C42" s="10">
        <v>2.34</v>
      </c>
      <c r="D42" s="10">
        <v>7</v>
      </c>
      <c r="E42" s="10"/>
      <c r="F42" s="10">
        <v>6</v>
      </c>
      <c r="G42" s="33">
        <v>46.67</v>
      </c>
      <c r="H42" s="10">
        <v>3.5</v>
      </c>
      <c r="I42" s="27">
        <v>16.99</v>
      </c>
      <c r="J42" s="10">
        <v>17</v>
      </c>
      <c r="K42" s="27">
        <v>4.65</v>
      </c>
      <c r="L42" s="10">
        <v>5</v>
      </c>
      <c r="M42" s="10">
        <v>22.12</v>
      </c>
      <c r="N42" s="10">
        <v>8</v>
      </c>
      <c r="O42" s="27">
        <v>10</v>
      </c>
      <c r="P42" s="27">
        <v>4</v>
      </c>
      <c r="Q42" s="27">
        <v>14.45</v>
      </c>
      <c r="R42" s="10">
        <v>4</v>
      </c>
      <c r="S42" s="10">
        <v>55.85</v>
      </c>
      <c r="T42" s="10">
        <v>1.06</v>
      </c>
      <c r="U42" s="10">
        <v>5</v>
      </c>
      <c r="V42" s="10">
        <v>1.59</v>
      </c>
      <c r="W42" s="10"/>
      <c r="X42" s="27">
        <v>39.8</v>
      </c>
      <c r="Y42" s="10">
        <v>2.5</v>
      </c>
      <c r="Z42" s="27">
        <v>4</v>
      </c>
      <c r="AA42" s="10">
        <v>2</v>
      </c>
      <c r="AB42" s="10"/>
      <c r="AC42" s="10"/>
      <c r="AD42" s="27">
        <v>1.38</v>
      </c>
      <c r="AE42" s="27"/>
      <c r="AF42" s="10">
        <v>20</v>
      </c>
      <c r="AG42" s="10">
        <v>1</v>
      </c>
      <c r="AH42" s="10">
        <v>0.55</v>
      </c>
      <c r="AI42" s="10">
        <v>8.75</v>
      </c>
      <c r="AJ42" s="10">
        <v>5.1</v>
      </c>
      <c r="AK42" s="10">
        <v>3</v>
      </c>
      <c r="AL42" s="10">
        <v>12.35</v>
      </c>
      <c r="AM42" s="10">
        <v>21.22</v>
      </c>
      <c r="AN42" s="10">
        <v>1.25</v>
      </c>
      <c r="AO42" s="10">
        <v>1</v>
      </c>
      <c r="AP42" s="10">
        <v>3.42</v>
      </c>
      <c r="AQ42" s="10">
        <v>1.5</v>
      </c>
      <c r="AR42" s="10">
        <v>19.66</v>
      </c>
      <c r="AS42" s="10">
        <v>1.68</v>
      </c>
      <c r="AT42" s="10"/>
      <c r="AU42" s="10">
        <v>1.44</v>
      </c>
      <c r="AV42" s="10">
        <v>6.61</v>
      </c>
      <c r="AW42" s="10">
        <v>8.5</v>
      </c>
      <c r="AX42" s="10">
        <v>1.35</v>
      </c>
      <c r="AY42" s="10">
        <v>14.23</v>
      </c>
      <c r="AZ42" s="36">
        <v>46.58</v>
      </c>
      <c r="BA42" s="41">
        <f t="shared" si="12"/>
        <v>464.0900000000001</v>
      </c>
    </row>
    <row r="43" spans="1:53" ht="34.5" customHeight="1">
      <c r="A43" s="6" t="s">
        <v>61</v>
      </c>
      <c r="B43" s="18" t="s">
        <v>62</v>
      </c>
      <c r="C43" s="10">
        <v>2.1</v>
      </c>
      <c r="D43" s="10">
        <v>7</v>
      </c>
      <c r="E43" s="10">
        <v>16.2</v>
      </c>
      <c r="F43" s="10">
        <v>3</v>
      </c>
      <c r="G43" s="33">
        <v>12.22</v>
      </c>
      <c r="H43" s="10">
        <v>4.5</v>
      </c>
      <c r="I43" s="27">
        <v>9.11</v>
      </c>
      <c r="J43" s="10">
        <v>10.5</v>
      </c>
      <c r="K43" s="27">
        <v>3.7</v>
      </c>
      <c r="L43" s="10">
        <v>15.96</v>
      </c>
      <c r="M43" s="10">
        <v>4.35</v>
      </c>
      <c r="N43" s="10">
        <v>3</v>
      </c>
      <c r="O43" s="27">
        <v>8.1</v>
      </c>
      <c r="P43" s="27">
        <v>2.25</v>
      </c>
      <c r="Q43" s="27">
        <v>8.81</v>
      </c>
      <c r="R43" s="10">
        <v>2</v>
      </c>
      <c r="S43" s="10">
        <v>14.72</v>
      </c>
      <c r="T43" s="10">
        <v>6.55</v>
      </c>
      <c r="U43" s="10">
        <v>1.5</v>
      </c>
      <c r="V43" s="10">
        <v>1.66</v>
      </c>
      <c r="W43" s="10">
        <v>1.5</v>
      </c>
      <c r="X43" s="27">
        <v>13.6</v>
      </c>
      <c r="Y43" s="10">
        <v>2.4</v>
      </c>
      <c r="Z43" s="27">
        <v>3.5</v>
      </c>
      <c r="AA43" s="10">
        <v>5</v>
      </c>
      <c r="AB43" s="10">
        <v>0.72</v>
      </c>
      <c r="AC43" s="10">
        <v>3</v>
      </c>
      <c r="AD43" s="27">
        <v>2.25</v>
      </c>
      <c r="AE43" s="27">
        <v>8.95</v>
      </c>
      <c r="AF43" s="10">
        <v>3</v>
      </c>
      <c r="AG43" s="10">
        <v>1</v>
      </c>
      <c r="AH43" s="10">
        <v>1.35</v>
      </c>
      <c r="AI43" s="10">
        <v>2.01</v>
      </c>
      <c r="AJ43" s="10">
        <v>1.8</v>
      </c>
      <c r="AK43" s="10">
        <v>0.12</v>
      </c>
      <c r="AL43" s="10">
        <v>5.06</v>
      </c>
      <c r="AM43" s="10">
        <v>9.09</v>
      </c>
      <c r="AN43" s="10">
        <v>3.94</v>
      </c>
      <c r="AO43" s="10">
        <v>2.16</v>
      </c>
      <c r="AP43" s="10">
        <v>1.79</v>
      </c>
      <c r="AQ43" s="10">
        <v>1.7</v>
      </c>
      <c r="AR43" s="10">
        <v>4.49</v>
      </c>
      <c r="AS43" s="10">
        <v>2.8</v>
      </c>
      <c r="AT43" s="10"/>
      <c r="AU43" s="10">
        <v>5.84</v>
      </c>
      <c r="AV43" s="10">
        <v>4.71</v>
      </c>
      <c r="AW43" s="10">
        <v>3.23</v>
      </c>
      <c r="AX43" s="10">
        <v>1.96</v>
      </c>
      <c r="AY43" s="10">
        <v>7.51</v>
      </c>
      <c r="AZ43" s="36">
        <v>10.29</v>
      </c>
      <c r="BA43" s="41">
        <f t="shared" si="12"/>
        <v>251.99999999999997</v>
      </c>
    </row>
    <row r="44" spans="1:53" ht="15.75">
      <c r="A44" s="6" t="s">
        <v>63</v>
      </c>
      <c r="B44" s="18" t="s">
        <v>64</v>
      </c>
      <c r="C44" s="10">
        <v>1.7</v>
      </c>
      <c r="D44" s="10">
        <v>5</v>
      </c>
      <c r="E44" s="10">
        <v>1.79</v>
      </c>
      <c r="F44" s="10">
        <v>2</v>
      </c>
      <c r="G44" s="33">
        <v>1.99</v>
      </c>
      <c r="H44" s="10">
        <v>3</v>
      </c>
      <c r="I44" s="27">
        <v>2.4</v>
      </c>
      <c r="J44" s="10">
        <v>1.09</v>
      </c>
      <c r="K44" s="27">
        <v>1.47</v>
      </c>
      <c r="L44" s="10">
        <v>3</v>
      </c>
      <c r="M44" s="10">
        <v>3.04</v>
      </c>
      <c r="N44" s="10">
        <v>4.44</v>
      </c>
      <c r="O44" s="27">
        <v>0.75</v>
      </c>
      <c r="P44" s="27">
        <v>0.5</v>
      </c>
      <c r="Q44" s="27">
        <v>1.1</v>
      </c>
      <c r="R44" s="10">
        <v>1</v>
      </c>
      <c r="S44" s="10">
        <v>1.32</v>
      </c>
      <c r="T44" s="10">
        <v>0</v>
      </c>
      <c r="U44" s="10">
        <v>3</v>
      </c>
      <c r="V44" s="10">
        <v>1.5</v>
      </c>
      <c r="W44" s="10">
        <v>0.3</v>
      </c>
      <c r="X44" s="27">
        <v>0.42</v>
      </c>
      <c r="Y44" s="10">
        <v>1</v>
      </c>
      <c r="Z44" s="27">
        <v>1.5</v>
      </c>
      <c r="AA44" s="10">
        <v>2</v>
      </c>
      <c r="AB44" s="10">
        <v>0.45</v>
      </c>
      <c r="AC44" s="10">
        <v>0</v>
      </c>
      <c r="AD44" s="27">
        <v>1.95</v>
      </c>
      <c r="AE44" s="27">
        <v>3</v>
      </c>
      <c r="AF44" s="10">
        <v>0.7</v>
      </c>
      <c r="AG44" s="10">
        <v>0.5</v>
      </c>
      <c r="AH44" s="10">
        <v>0.35</v>
      </c>
      <c r="AI44" s="10">
        <v>0.12</v>
      </c>
      <c r="AJ44" s="10">
        <v>1.9</v>
      </c>
      <c r="AK44" s="10">
        <v>0.3</v>
      </c>
      <c r="AL44" s="10">
        <v>1.36</v>
      </c>
      <c r="AM44" s="10">
        <v>0.4</v>
      </c>
      <c r="AN44" s="10">
        <v>0.4</v>
      </c>
      <c r="AO44" s="10">
        <v>1.2</v>
      </c>
      <c r="AP44" s="10">
        <v>3.86</v>
      </c>
      <c r="AQ44" s="10">
        <v>0.05</v>
      </c>
      <c r="AR44" s="10">
        <v>0.93</v>
      </c>
      <c r="AS44" s="10">
        <v>1.14</v>
      </c>
      <c r="AT44" s="10">
        <v>0.5</v>
      </c>
      <c r="AU44" s="10">
        <v>0.81</v>
      </c>
      <c r="AV44" s="10">
        <v>0</v>
      </c>
      <c r="AW44" s="10">
        <v>0.3</v>
      </c>
      <c r="AX44" s="10">
        <v>1.75</v>
      </c>
      <c r="AY44" s="10">
        <v>1.09</v>
      </c>
      <c r="AZ44" s="36">
        <v>2.4</v>
      </c>
      <c r="BA44" s="41">
        <f t="shared" si="12"/>
        <v>70.77000000000001</v>
      </c>
    </row>
    <row r="45" spans="1:53" ht="20.25" customHeight="1">
      <c r="A45" s="6" t="s">
        <v>65</v>
      </c>
      <c r="B45" s="18" t="s">
        <v>66</v>
      </c>
      <c r="C45" s="10">
        <v>1.25</v>
      </c>
      <c r="D45" s="10">
        <v>1</v>
      </c>
      <c r="E45" s="10">
        <v>1.72</v>
      </c>
      <c r="F45" s="10">
        <v>0.75</v>
      </c>
      <c r="G45" s="33">
        <v>1.63</v>
      </c>
      <c r="H45" s="10">
        <v>1</v>
      </c>
      <c r="I45" s="27">
        <v>1</v>
      </c>
      <c r="J45" s="10">
        <v>2.8</v>
      </c>
      <c r="K45" s="27">
        <v>1.09</v>
      </c>
      <c r="L45" s="10">
        <v>1</v>
      </c>
      <c r="M45" s="10">
        <v>5.58</v>
      </c>
      <c r="N45" s="10">
        <v>2.1</v>
      </c>
      <c r="O45" s="27">
        <v>1.2</v>
      </c>
      <c r="P45" s="27">
        <v>1.5</v>
      </c>
      <c r="Q45" s="27">
        <v>9.59</v>
      </c>
      <c r="R45" s="10">
        <v>1</v>
      </c>
      <c r="S45" s="10">
        <v>0.38</v>
      </c>
      <c r="T45" s="10">
        <v>0.33</v>
      </c>
      <c r="U45" s="10">
        <v>2</v>
      </c>
      <c r="V45" s="10">
        <v>0</v>
      </c>
      <c r="W45" s="10">
        <v>0.1</v>
      </c>
      <c r="X45" s="27">
        <v>0.21</v>
      </c>
      <c r="Y45" s="10">
        <v>0.8</v>
      </c>
      <c r="Z45" s="27">
        <v>0.15</v>
      </c>
      <c r="AA45" s="10">
        <v>0.3</v>
      </c>
      <c r="AB45" s="10"/>
      <c r="AC45" s="10">
        <v>0.5</v>
      </c>
      <c r="AD45" s="27">
        <v>0.82</v>
      </c>
      <c r="AE45" s="27">
        <v>10.58</v>
      </c>
      <c r="AF45" s="10">
        <v>1</v>
      </c>
      <c r="AG45" s="10">
        <v>1.5</v>
      </c>
      <c r="AH45" s="10">
        <v>0.6</v>
      </c>
      <c r="AI45" s="10">
        <v>0.05</v>
      </c>
      <c r="AJ45" s="10">
        <v>0.71</v>
      </c>
      <c r="AK45" s="10">
        <v>0.35</v>
      </c>
      <c r="AL45" s="10">
        <v>2.1</v>
      </c>
      <c r="AM45" s="10">
        <v>3.58</v>
      </c>
      <c r="AN45" s="10">
        <v>0.86</v>
      </c>
      <c r="AO45" s="10">
        <v>0.5</v>
      </c>
      <c r="AP45" s="10">
        <v>0.25</v>
      </c>
      <c r="AQ45" s="10">
        <v>0.1</v>
      </c>
      <c r="AR45" s="10">
        <v>2.2</v>
      </c>
      <c r="AS45" s="10">
        <v>0.27</v>
      </c>
      <c r="AT45" s="10">
        <v>0.5</v>
      </c>
      <c r="AU45" s="10">
        <v>0.24</v>
      </c>
      <c r="AV45" s="10">
        <v>0.5</v>
      </c>
      <c r="AW45" s="10">
        <v>0.4</v>
      </c>
      <c r="AX45" s="10">
        <v>0.2</v>
      </c>
      <c r="AY45" s="10">
        <v>2.26</v>
      </c>
      <c r="AZ45" s="36">
        <v>2.88</v>
      </c>
      <c r="BA45" s="41">
        <f t="shared" si="12"/>
        <v>71.42999999999999</v>
      </c>
    </row>
    <row r="46" spans="1:53" ht="15.75">
      <c r="A46" s="6" t="s">
        <v>67</v>
      </c>
      <c r="B46" s="18" t="s">
        <v>68</v>
      </c>
      <c r="C46" s="10"/>
      <c r="D46" s="10">
        <v>0</v>
      </c>
      <c r="E46" s="10"/>
      <c r="F46" s="10">
        <v>0</v>
      </c>
      <c r="G46" s="33">
        <v>0</v>
      </c>
      <c r="H46" s="10">
        <v>1</v>
      </c>
      <c r="I46" s="27">
        <v>0</v>
      </c>
      <c r="J46" s="10">
        <v>0</v>
      </c>
      <c r="K46" s="27">
        <v>0.48</v>
      </c>
      <c r="L46" s="10">
        <v>5</v>
      </c>
      <c r="M46" s="10">
        <v>1.2</v>
      </c>
      <c r="N46" s="10">
        <v>0.5</v>
      </c>
      <c r="O46" s="27">
        <v>0.5</v>
      </c>
      <c r="P46" s="27">
        <v>0</v>
      </c>
      <c r="Q46" s="27">
        <v>0</v>
      </c>
      <c r="R46" s="10">
        <v>5</v>
      </c>
      <c r="S46" s="10">
        <v>0</v>
      </c>
      <c r="T46" s="10">
        <v>1.44</v>
      </c>
      <c r="U46" s="10">
        <v>1</v>
      </c>
      <c r="V46" s="10">
        <v>0</v>
      </c>
      <c r="W46" s="10">
        <v>0</v>
      </c>
      <c r="X46" s="27">
        <v>0</v>
      </c>
      <c r="Y46" s="10">
        <v>1.1</v>
      </c>
      <c r="Z46" s="27">
        <v>0</v>
      </c>
      <c r="AA46" s="10">
        <v>0.8</v>
      </c>
      <c r="AB46" s="10"/>
      <c r="AC46" s="10">
        <v>0</v>
      </c>
      <c r="AD46" s="27">
        <v>0</v>
      </c>
      <c r="AE46" s="27">
        <v>0</v>
      </c>
      <c r="AF46" s="10">
        <v>0</v>
      </c>
      <c r="AG46" s="10">
        <v>1.5</v>
      </c>
      <c r="AH46" s="10">
        <v>0.35</v>
      </c>
      <c r="AI46" s="10">
        <v>0</v>
      </c>
      <c r="AJ46" s="10">
        <v>17.15</v>
      </c>
      <c r="AK46" s="10"/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1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36">
        <v>2.4</v>
      </c>
      <c r="BA46" s="41">
        <f t="shared" si="12"/>
        <v>40.419999999999995</v>
      </c>
    </row>
    <row r="47" spans="1:53" ht="15.75">
      <c r="A47" s="6" t="s">
        <v>96</v>
      </c>
      <c r="B47" s="18" t="s">
        <v>69</v>
      </c>
      <c r="C47" s="10">
        <v>10</v>
      </c>
      <c r="D47" s="10">
        <v>26</v>
      </c>
      <c r="E47" s="10">
        <v>24.56</v>
      </c>
      <c r="F47" s="10">
        <v>20</v>
      </c>
      <c r="G47" s="33">
        <v>13.33</v>
      </c>
      <c r="H47" s="10">
        <v>14</v>
      </c>
      <c r="I47" s="27">
        <v>18.72</v>
      </c>
      <c r="J47" s="10">
        <v>15.5</v>
      </c>
      <c r="K47" s="27">
        <v>25</v>
      </c>
      <c r="L47" s="10">
        <v>18.72</v>
      </c>
      <c r="M47" s="10">
        <v>13.47</v>
      </c>
      <c r="N47" s="10">
        <v>24</v>
      </c>
      <c r="O47" s="27">
        <v>25.56</v>
      </c>
      <c r="P47" s="27">
        <v>12.5</v>
      </c>
      <c r="Q47" s="27">
        <v>17.19</v>
      </c>
      <c r="R47" s="10">
        <v>10</v>
      </c>
      <c r="S47" s="10">
        <v>21.56</v>
      </c>
      <c r="T47" s="10">
        <v>6.49</v>
      </c>
      <c r="U47" s="10">
        <v>7</v>
      </c>
      <c r="V47" s="10">
        <v>12.97</v>
      </c>
      <c r="W47" s="10">
        <v>7</v>
      </c>
      <c r="X47" s="27">
        <v>24.26</v>
      </c>
      <c r="Y47" s="10">
        <v>27</v>
      </c>
      <c r="Z47" s="27">
        <v>9.15</v>
      </c>
      <c r="AA47" s="10">
        <v>9.6</v>
      </c>
      <c r="AB47" s="10">
        <v>15.84</v>
      </c>
      <c r="AC47" s="10">
        <v>4</v>
      </c>
      <c r="AD47" s="27">
        <v>16.57</v>
      </c>
      <c r="AE47" s="27">
        <v>18</v>
      </c>
      <c r="AF47" s="10">
        <v>25</v>
      </c>
      <c r="AG47" s="10">
        <v>47</v>
      </c>
      <c r="AH47" s="10">
        <v>6</v>
      </c>
      <c r="AI47" s="10">
        <v>2.74</v>
      </c>
      <c r="AJ47" s="10">
        <v>0.65</v>
      </c>
      <c r="AK47" s="10">
        <v>12.1</v>
      </c>
      <c r="AL47" s="10">
        <v>6.9</v>
      </c>
      <c r="AM47" s="10">
        <v>9</v>
      </c>
      <c r="AN47" s="10">
        <v>15</v>
      </c>
      <c r="AO47" s="10">
        <v>6</v>
      </c>
      <c r="AP47" s="10">
        <v>5.76</v>
      </c>
      <c r="AQ47" s="10">
        <v>4.5</v>
      </c>
      <c r="AR47" s="10">
        <v>17.88</v>
      </c>
      <c r="AS47" s="10">
        <v>16</v>
      </c>
      <c r="AT47" s="10">
        <v>10</v>
      </c>
      <c r="AU47" s="10">
        <v>11.76</v>
      </c>
      <c r="AV47" s="10">
        <v>5</v>
      </c>
      <c r="AW47" s="10">
        <v>17.41</v>
      </c>
      <c r="AX47" s="10">
        <v>16.01</v>
      </c>
      <c r="AY47" s="10">
        <v>16.8</v>
      </c>
      <c r="AZ47" s="36">
        <v>17.12</v>
      </c>
      <c r="BA47" s="41">
        <f t="shared" si="12"/>
        <v>736.6199999999999</v>
      </c>
    </row>
    <row r="48" spans="1:53" ht="15.75">
      <c r="A48" s="6" t="s">
        <v>97</v>
      </c>
      <c r="B48" s="18" t="s">
        <v>70</v>
      </c>
      <c r="C48" s="10">
        <v>7</v>
      </c>
      <c r="D48" s="10">
        <v>18</v>
      </c>
      <c r="E48" s="10">
        <v>15.26</v>
      </c>
      <c r="F48" s="10">
        <v>12</v>
      </c>
      <c r="G48" s="33">
        <v>7.22</v>
      </c>
      <c r="H48" s="10">
        <v>40</v>
      </c>
      <c r="I48" s="27">
        <v>17.94</v>
      </c>
      <c r="J48" s="10">
        <v>11.2</v>
      </c>
      <c r="K48" s="27">
        <v>12.55</v>
      </c>
      <c r="L48" s="10">
        <v>4.49</v>
      </c>
      <c r="M48" s="10">
        <v>16.45</v>
      </c>
      <c r="N48" s="10">
        <v>16</v>
      </c>
      <c r="O48" s="27">
        <v>19.8</v>
      </c>
      <c r="P48" s="27">
        <v>11.82</v>
      </c>
      <c r="Q48" s="27">
        <v>9.86</v>
      </c>
      <c r="R48" s="10">
        <v>8</v>
      </c>
      <c r="S48" s="10">
        <v>7.18</v>
      </c>
      <c r="T48" s="10">
        <v>4.48</v>
      </c>
      <c r="U48" s="10">
        <v>8</v>
      </c>
      <c r="V48" s="10">
        <v>4</v>
      </c>
      <c r="W48" s="10">
        <v>6</v>
      </c>
      <c r="X48" s="27">
        <v>8.94</v>
      </c>
      <c r="Y48" s="10">
        <v>5</v>
      </c>
      <c r="Z48" s="27">
        <v>9.15</v>
      </c>
      <c r="AA48" s="10">
        <v>21</v>
      </c>
      <c r="AB48" s="10">
        <v>7.95</v>
      </c>
      <c r="AC48" s="10">
        <v>0.5</v>
      </c>
      <c r="AD48" s="27">
        <v>7.81</v>
      </c>
      <c r="AE48" s="27">
        <v>19.68</v>
      </c>
      <c r="AF48" s="10">
        <v>15</v>
      </c>
      <c r="AG48" s="10">
        <v>0.5</v>
      </c>
      <c r="AH48" s="10">
        <v>4.5</v>
      </c>
      <c r="AI48" s="10">
        <v>2.12</v>
      </c>
      <c r="AJ48" s="10">
        <v>3.35</v>
      </c>
      <c r="AK48" s="10">
        <v>1.73</v>
      </c>
      <c r="AL48" s="10">
        <v>6.5</v>
      </c>
      <c r="AM48" s="10">
        <v>5.78</v>
      </c>
      <c r="AN48" s="10">
        <v>10</v>
      </c>
      <c r="AO48" s="10">
        <v>0.3</v>
      </c>
      <c r="AP48" s="10">
        <v>2.41</v>
      </c>
      <c r="AQ48" s="10">
        <v>2</v>
      </c>
      <c r="AR48" s="10">
        <v>0.46</v>
      </c>
      <c r="AS48" s="10">
        <v>20</v>
      </c>
      <c r="AT48" s="10">
        <v>10</v>
      </c>
      <c r="AU48" s="10">
        <v>2.22</v>
      </c>
      <c r="AV48" s="10">
        <v>15</v>
      </c>
      <c r="AW48" s="10">
        <v>3.24</v>
      </c>
      <c r="AX48" s="10">
        <v>0.18</v>
      </c>
      <c r="AY48" s="10">
        <v>14.04</v>
      </c>
      <c r="AZ48" s="36">
        <v>12.8</v>
      </c>
      <c r="BA48" s="41">
        <f t="shared" si="12"/>
        <v>469.4100000000001</v>
      </c>
    </row>
    <row r="49" spans="1:53" ht="31.5">
      <c r="A49" s="6" t="s">
        <v>98</v>
      </c>
      <c r="B49" s="18" t="s">
        <v>72</v>
      </c>
      <c r="C49" s="10">
        <v>0.5</v>
      </c>
      <c r="D49" s="10">
        <v>3.5</v>
      </c>
      <c r="E49" s="10">
        <v>0.5</v>
      </c>
      <c r="F49" s="10">
        <v>0.25</v>
      </c>
      <c r="G49" s="33">
        <v>0.69</v>
      </c>
      <c r="H49" s="10">
        <v>0.5</v>
      </c>
      <c r="I49" s="27">
        <v>0.1</v>
      </c>
      <c r="J49" s="10">
        <v>0.9</v>
      </c>
      <c r="K49" s="27">
        <v>1.18</v>
      </c>
      <c r="L49" s="10">
        <v>2</v>
      </c>
      <c r="M49" s="10">
        <v>0.75</v>
      </c>
      <c r="N49" s="10">
        <v>4</v>
      </c>
      <c r="O49" s="27">
        <v>1.8</v>
      </c>
      <c r="P49" s="27">
        <v>0.4</v>
      </c>
      <c r="Q49" s="27">
        <v>0</v>
      </c>
      <c r="R49" s="10">
        <v>2</v>
      </c>
      <c r="S49" s="10">
        <v>0.25</v>
      </c>
      <c r="T49" s="10">
        <v>0.14</v>
      </c>
      <c r="U49" s="10">
        <v>0.5</v>
      </c>
      <c r="V49" s="10">
        <v>0</v>
      </c>
      <c r="W49" s="10">
        <v>0.8</v>
      </c>
      <c r="X49" s="27">
        <v>0.6</v>
      </c>
      <c r="Y49" s="10">
        <v>1.03</v>
      </c>
      <c r="Z49" s="27">
        <v>0</v>
      </c>
      <c r="AA49" s="10">
        <v>1</v>
      </c>
      <c r="AB49" s="10"/>
      <c r="AC49" s="10">
        <v>0.5</v>
      </c>
      <c r="AD49" s="27">
        <v>1</v>
      </c>
      <c r="AE49" s="27">
        <v>0.37</v>
      </c>
      <c r="AF49" s="10">
        <v>0.5</v>
      </c>
      <c r="AG49" s="10">
        <v>9</v>
      </c>
      <c r="AH49" s="10">
        <v>1.5</v>
      </c>
      <c r="AI49" s="10">
        <v>0.15</v>
      </c>
      <c r="AJ49" s="10">
        <v>1</v>
      </c>
      <c r="AK49" s="10">
        <v>0.4</v>
      </c>
      <c r="AL49" s="10">
        <v>0.55</v>
      </c>
      <c r="AM49" s="10">
        <v>0.17</v>
      </c>
      <c r="AN49" s="10">
        <v>0.55</v>
      </c>
      <c r="AO49" s="10">
        <v>0</v>
      </c>
      <c r="AP49" s="10">
        <v>0.2</v>
      </c>
      <c r="AQ49" s="10">
        <v>0.1</v>
      </c>
      <c r="AR49" s="10">
        <v>1.86</v>
      </c>
      <c r="AS49" s="10">
        <v>0</v>
      </c>
      <c r="AT49" s="10">
        <v>0.2</v>
      </c>
      <c r="AU49" s="10">
        <v>0.2</v>
      </c>
      <c r="AV49" s="10">
        <v>0.5</v>
      </c>
      <c r="AW49" s="10">
        <v>0.1</v>
      </c>
      <c r="AX49" s="10">
        <v>5</v>
      </c>
      <c r="AY49" s="10">
        <v>0.45</v>
      </c>
      <c r="AZ49" s="36">
        <v>2</v>
      </c>
      <c r="BA49" s="41">
        <f t="shared" si="12"/>
        <v>49.69000000000001</v>
      </c>
    </row>
    <row r="50" spans="1:53" ht="15.75">
      <c r="A50" s="6" t="s">
        <v>99</v>
      </c>
      <c r="B50" s="18" t="s">
        <v>74</v>
      </c>
      <c r="C50" s="10">
        <v>3.5</v>
      </c>
      <c r="D50" s="10">
        <v>2</v>
      </c>
      <c r="E50" s="10">
        <v>3.5</v>
      </c>
      <c r="F50" s="10">
        <v>3</v>
      </c>
      <c r="G50" s="33">
        <v>2.3</v>
      </c>
      <c r="H50" s="10">
        <v>2.5</v>
      </c>
      <c r="I50" s="27">
        <v>2.5</v>
      </c>
      <c r="J50" s="10">
        <v>3</v>
      </c>
      <c r="K50" s="27">
        <v>3.5</v>
      </c>
      <c r="L50" s="10">
        <v>2.5</v>
      </c>
      <c r="M50" s="10">
        <v>2.5</v>
      </c>
      <c r="N50" s="10">
        <v>5.24</v>
      </c>
      <c r="O50" s="27">
        <v>2.5</v>
      </c>
      <c r="P50" s="27">
        <v>2</v>
      </c>
      <c r="Q50" s="27">
        <v>3.5</v>
      </c>
      <c r="R50" s="10">
        <v>5</v>
      </c>
      <c r="S50" s="10"/>
      <c r="T50" s="10">
        <v>2</v>
      </c>
      <c r="U50" s="10">
        <v>3</v>
      </c>
      <c r="V50" s="10">
        <v>3.3</v>
      </c>
      <c r="W50" s="10">
        <v>0.9</v>
      </c>
      <c r="X50" s="27">
        <v>0</v>
      </c>
      <c r="Y50" s="10">
        <v>3.5</v>
      </c>
      <c r="Z50" s="27">
        <v>5</v>
      </c>
      <c r="AA50" s="10">
        <v>4</v>
      </c>
      <c r="AB50" s="10">
        <v>3</v>
      </c>
      <c r="AC50" s="10">
        <v>0.5</v>
      </c>
      <c r="AD50" s="27">
        <v>4.25</v>
      </c>
      <c r="AE50" s="27">
        <v>3</v>
      </c>
      <c r="AF50" s="10">
        <v>4</v>
      </c>
      <c r="AG50" s="10">
        <v>0.5</v>
      </c>
      <c r="AH50" s="10">
        <v>1</v>
      </c>
      <c r="AI50" s="10">
        <v>1</v>
      </c>
      <c r="AJ50" s="10">
        <v>2.25</v>
      </c>
      <c r="AK50" s="10">
        <v>1.45</v>
      </c>
      <c r="AL50" s="10">
        <v>0.86</v>
      </c>
      <c r="AM50" s="10">
        <v>1.7</v>
      </c>
      <c r="AN50" s="10">
        <v>1.5</v>
      </c>
      <c r="AO50" s="10">
        <v>1.2</v>
      </c>
      <c r="AP50" s="10">
        <v>1.58</v>
      </c>
      <c r="AQ50" s="10">
        <v>1.5</v>
      </c>
      <c r="AR50" s="10">
        <v>1.11</v>
      </c>
      <c r="AS50" s="10">
        <v>0.72</v>
      </c>
      <c r="AT50" s="10">
        <v>0.3</v>
      </c>
      <c r="AU50" s="10"/>
      <c r="AV50" s="10">
        <v>2</v>
      </c>
      <c r="AW50" s="10">
        <v>1.3</v>
      </c>
      <c r="AX50" s="10">
        <v>0</v>
      </c>
      <c r="AY50" s="10">
        <v>2.08</v>
      </c>
      <c r="AZ50" s="36">
        <v>4.5</v>
      </c>
      <c r="BA50" s="41">
        <f t="shared" si="12"/>
        <v>112.03999999999999</v>
      </c>
    </row>
    <row r="51" spans="1:53" ht="31.5">
      <c r="A51" s="6" t="s">
        <v>100</v>
      </c>
      <c r="B51" s="18" t="s">
        <v>76</v>
      </c>
      <c r="C51" s="10"/>
      <c r="D51" s="10">
        <v>0</v>
      </c>
      <c r="E51" s="10"/>
      <c r="F51" s="10">
        <v>7</v>
      </c>
      <c r="G51" s="33">
        <v>0</v>
      </c>
      <c r="H51" s="10">
        <v>0</v>
      </c>
      <c r="I51" s="27">
        <v>0</v>
      </c>
      <c r="J51" s="10">
        <v>0.75</v>
      </c>
      <c r="K51" s="27">
        <v>2.15</v>
      </c>
      <c r="L51" s="10">
        <v>0</v>
      </c>
      <c r="M51" s="10">
        <v>0</v>
      </c>
      <c r="N51" s="10">
        <v>2</v>
      </c>
      <c r="O51" s="27">
        <v>3.92</v>
      </c>
      <c r="P51" s="27">
        <v>1.5</v>
      </c>
      <c r="Q51" s="27">
        <v>1</v>
      </c>
      <c r="R51" s="10">
        <v>1</v>
      </c>
      <c r="S51" s="10"/>
      <c r="T51" s="10">
        <v>0.1</v>
      </c>
      <c r="U51" s="10">
        <v>15</v>
      </c>
      <c r="V51" s="10">
        <v>1</v>
      </c>
      <c r="W51" s="10">
        <v>0.1</v>
      </c>
      <c r="X51" s="27">
        <v>4.21</v>
      </c>
      <c r="Y51" s="10">
        <v>0.5</v>
      </c>
      <c r="Z51" s="27">
        <v>0.3</v>
      </c>
      <c r="AA51" s="10"/>
      <c r="AB51" s="10"/>
      <c r="AC51" s="10">
        <v>0.5</v>
      </c>
      <c r="AD51" s="27">
        <v>4.8</v>
      </c>
      <c r="AE51" s="27">
        <v>0</v>
      </c>
      <c r="AF51" s="10">
        <v>1</v>
      </c>
      <c r="AG51" s="10">
        <v>4</v>
      </c>
      <c r="AH51" s="10">
        <v>0.35</v>
      </c>
      <c r="AI51" s="10">
        <v>0</v>
      </c>
      <c r="AJ51" s="10">
        <v>0.35</v>
      </c>
      <c r="AK51" s="10"/>
      <c r="AL51" s="10">
        <v>0</v>
      </c>
      <c r="AM51" s="10">
        <v>3.14</v>
      </c>
      <c r="AN51" s="10">
        <v>0</v>
      </c>
      <c r="AO51" s="10">
        <v>0</v>
      </c>
      <c r="AP51" s="10">
        <v>0.01</v>
      </c>
      <c r="AQ51" s="10">
        <v>0.1</v>
      </c>
      <c r="AR51" s="10">
        <v>0.46</v>
      </c>
      <c r="AS51" s="10">
        <v>0.4</v>
      </c>
      <c r="AT51" s="10">
        <v>1</v>
      </c>
      <c r="AU51" s="10"/>
      <c r="AV51" s="10">
        <v>0.5</v>
      </c>
      <c r="AW51" s="10">
        <v>0</v>
      </c>
      <c r="AX51" s="10">
        <v>1</v>
      </c>
      <c r="AY51" s="10">
        <v>0</v>
      </c>
      <c r="AZ51" s="36">
        <v>0</v>
      </c>
      <c r="BA51" s="41">
        <f t="shared" si="12"/>
        <v>58.14</v>
      </c>
    </row>
    <row r="52" spans="1:53" ht="21.75" customHeight="1">
      <c r="A52" s="6" t="s">
        <v>71</v>
      </c>
      <c r="B52" s="18" t="s">
        <v>78</v>
      </c>
      <c r="C52" s="10">
        <v>10</v>
      </c>
      <c r="D52" s="10">
        <v>9</v>
      </c>
      <c r="E52" s="10">
        <v>11.99</v>
      </c>
      <c r="F52" s="10">
        <v>5.58</v>
      </c>
      <c r="G52" s="33">
        <v>10.18</v>
      </c>
      <c r="H52" s="10">
        <v>1.75</v>
      </c>
      <c r="I52" s="27">
        <v>20</v>
      </c>
      <c r="J52" s="10">
        <v>4.9</v>
      </c>
      <c r="K52" s="27">
        <v>3.65</v>
      </c>
      <c r="L52" s="10">
        <v>8</v>
      </c>
      <c r="M52" s="10">
        <v>26.34</v>
      </c>
      <c r="N52" s="10">
        <v>9.5</v>
      </c>
      <c r="O52" s="27">
        <v>6.3</v>
      </c>
      <c r="P52" s="27">
        <v>4</v>
      </c>
      <c r="Q52" s="27">
        <v>15</v>
      </c>
      <c r="R52" s="10">
        <v>40</v>
      </c>
      <c r="S52" s="10"/>
      <c r="T52" s="10">
        <v>11.5</v>
      </c>
      <c r="U52" s="10">
        <v>15</v>
      </c>
      <c r="V52" s="10">
        <v>0.44</v>
      </c>
      <c r="W52" s="10">
        <v>10</v>
      </c>
      <c r="X52" s="27">
        <v>0.24</v>
      </c>
      <c r="Y52" s="10">
        <v>30</v>
      </c>
      <c r="Z52" s="27">
        <v>10</v>
      </c>
      <c r="AA52" s="10">
        <v>11.58</v>
      </c>
      <c r="AB52" s="10"/>
      <c r="AC52" s="10">
        <v>0.5</v>
      </c>
      <c r="AD52" s="27">
        <v>52</v>
      </c>
      <c r="AE52" s="27">
        <v>9.62</v>
      </c>
      <c r="AF52" s="10">
        <v>18</v>
      </c>
      <c r="AG52" s="10">
        <v>0.5</v>
      </c>
      <c r="AH52" s="10">
        <v>0.5</v>
      </c>
      <c r="AI52" s="10">
        <v>4</v>
      </c>
      <c r="AJ52" s="10">
        <v>3.42</v>
      </c>
      <c r="AK52" s="10">
        <v>1.5</v>
      </c>
      <c r="AL52" s="10">
        <v>7</v>
      </c>
      <c r="AM52" s="10">
        <v>15</v>
      </c>
      <c r="AN52" s="10">
        <v>22.62</v>
      </c>
      <c r="AO52" s="10">
        <v>0.1</v>
      </c>
      <c r="AP52" s="10">
        <v>13.74</v>
      </c>
      <c r="AQ52" s="10">
        <v>4</v>
      </c>
      <c r="AR52" s="10">
        <v>0.07</v>
      </c>
      <c r="AS52" s="10">
        <v>6.72</v>
      </c>
      <c r="AT52" s="10"/>
      <c r="AU52" s="10">
        <v>12.6</v>
      </c>
      <c r="AV52" s="10">
        <v>15</v>
      </c>
      <c r="AW52" s="10">
        <v>2.5</v>
      </c>
      <c r="AX52" s="10">
        <v>0</v>
      </c>
      <c r="AY52" s="10">
        <v>8.45</v>
      </c>
      <c r="AZ52" s="36">
        <v>10.75</v>
      </c>
      <c r="BA52" s="41">
        <f t="shared" si="12"/>
        <v>483.5400000000001</v>
      </c>
    </row>
    <row r="53" spans="1:53" ht="21" customHeight="1">
      <c r="A53" s="6" t="s">
        <v>73</v>
      </c>
      <c r="B53" s="18" t="s">
        <v>80</v>
      </c>
      <c r="C53" s="10">
        <v>1</v>
      </c>
      <c r="D53" s="10">
        <v>1</v>
      </c>
      <c r="E53" s="10"/>
      <c r="F53" s="10">
        <v>1.2</v>
      </c>
      <c r="G53" s="33">
        <v>0.25</v>
      </c>
      <c r="H53" s="10">
        <v>0.5</v>
      </c>
      <c r="I53" s="27">
        <v>0</v>
      </c>
      <c r="J53" s="10">
        <v>0.85</v>
      </c>
      <c r="K53" s="27">
        <v>0.8</v>
      </c>
      <c r="L53" s="10">
        <v>2</v>
      </c>
      <c r="M53" s="10">
        <v>1.18</v>
      </c>
      <c r="N53" s="10">
        <v>2.9</v>
      </c>
      <c r="O53" s="27">
        <v>0.9</v>
      </c>
      <c r="P53" s="27">
        <v>0.5</v>
      </c>
      <c r="Q53" s="27">
        <v>0</v>
      </c>
      <c r="R53" s="10">
        <v>0.5</v>
      </c>
      <c r="S53" s="10">
        <v>0.17</v>
      </c>
      <c r="T53" s="10">
        <v>0</v>
      </c>
      <c r="U53" s="10">
        <v>0</v>
      </c>
      <c r="V53" s="10">
        <v>0.3</v>
      </c>
      <c r="W53" s="10">
        <v>0.15</v>
      </c>
      <c r="X53" s="27">
        <v>0.7</v>
      </c>
      <c r="Y53" s="10">
        <v>1</v>
      </c>
      <c r="Z53" s="27">
        <v>0.2</v>
      </c>
      <c r="AA53" s="10">
        <v>0.2</v>
      </c>
      <c r="AB53" s="10"/>
      <c r="AC53" s="10">
        <v>3</v>
      </c>
      <c r="AD53" s="27">
        <v>0.26</v>
      </c>
      <c r="AE53" s="27">
        <v>1.44</v>
      </c>
      <c r="AF53" s="10">
        <v>1.5</v>
      </c>
      <c r="AG53" s="10">
        <v>9</v>
      </c>
      <c r="AH53" s="10">
        <v>0.25</v>
      </c>
      <c r="AI53" s="10">
        <v>0</v>
      </c>
      <c r="AJ53" s="10">
        <v>3.85</v>
      </c>
      <c r="AK53" s="10">
        <v>0.19</v>
      </c>
      <c r="AL53" s="10">
        <v>0.5</v>
      </c>
      <c r="AM53" s="10">
        <v>0.4</v>
      </c>
      <c r="AN53" s="10">
        <v>0.66</v>
      </c>
      <c r="AO53" s="10">
        <v>0.1</v>
      </c>
      <c r="AP53" s="10">
        <v>0.25</v>
      </c>
      <c r="AQ53" s="10">
        <v>0.1</v>
      </c>
      <c r="AR53" s="10">
        <v>2.18</v>
      </c>
      <c r="AS53" s="10">
        <v>0</v>
      </c>
      <c r="AT53" s="10">
        <v>2</v>
      </c>
      <c r="AU53" s="10">
        <v>0.69</v>
      </c>
      <c r="AV53" s="10">
        <v>0.5</v>
      </c>
      <c r="AW53" s="10">
        <v>0.15</v>
      </c>
      <c r="AX53" s="10">
        <v>8.5</v>
      </c>
      <c r="AY53" s="10">
        <v>0</v>
      </c>
      <c r="AZ53" s="36">
        <v>0.35</v>
      </c>
      <c r="BA53" s="41">
        <f t="shared" si="12"/>
        <v>52.169999999999995</v>
      </c>
    </row>
    <row r="54" spans="1:53" ht="31.5">
      <c r="A54" s="6" t="s">
        <v>75</v>
      </c>
      <c r="B54" s="18" t="s">
        <v>81</v>
      </c>
      <c r="C54" s="10">
        <v>1.09</v>
      </c>
      <c r="D54" s="10">
        <v>2</v>
      </c>
      <c r="E54" s="10">
        <v>5.13</v>
      </c>
      <c r="F54" s="10">
        <v>1</v>
      </c>
      <c r="G54" s="33">
        <v>1.79</v>
      </c>
      <c r="H54" s="10">
        <v>1.5</v>
      </c>
      <c r="I54" s="27">
        <v>0.5</v>
      </c>
      <c r="J54" s="10">
        <v>0.78</v>
      </c>
      <c r="K54" s="27">
        <v>2.15</v>
      </c>
      <c r="L54" s="10">
        <v>5</v>
      </c>
      <c r="M54" s="10">
        <v>1.32</v>
      </c>
      <c r="N54" s="10">
        <v>3</v>
      </c>
      <c r="O54" s="27">
        <v>1.05</v>
      </c>
      <c r="P54" s="27">
        <v>1</v>
      </c>
      <c r="Q54" s="27">
        <v>1.3</v>
      </c>
      <c r="R54" s="10">
        <v>6</v>
      </c>
      <c r="S54" s="10">
        <v>2.5</v>
      </c>
      <c r="T54" s="10">
        <v>0.59</v>
      </c>
      <c r="U54" s="10">
        <v>1</v>
      </c>
      <c r="V54" s="10">
        <v>1</v>
      </c>
      <c r="W54" s="10">
        <v>0.4</v>
      </c>
      <c r="X54" s="27">
        <v>1.15</v>
      </c>
      <c r="Y54" s="10">
        <v>3</v>
      </c>
      <c r="Z54" s="27">
        <v>0.25</v>
      </c>
      <c r="AA54" s="10">
        <v>0.4</v>
      </c>
      <c r="AB54" s="10"/>
      <c r="AC54" s="10">
        <v>4</v>
      </c>
      <c r="AD54" s="27">
        <v>0.65</v>
      </c>
      <c r="AE54" s="27">
        <v>1.5</v>
      </c>
      <c r="AF54" s="10">
        <v>2</v>
      </c>
      <c r="AG54" s="10">
        <v>7</v>
      </c>
      <c r="AH54" s="10">
        <v>0.65</v>
      </c>
      <c r="AI54" s="10">
        <v>0.25</v>
      </c>
      <c r="AJ54" s="10">
        <v>2</v>
      </c>
      <c r="AK54" s="10">
        <v>0.44</v>
      </c>
      <c r="AL54" s="10">
        <v>1.5</v>
      </c>
      <c r="AM54" s="10">
        <v>1</v>
      </c>
      <c r="AN54" s="10">
        <v>1.81</v>
      </c>
      <c r="AO54" s="10">
        <v>0.5</v>
      </c>
      <c r="AP54" s="10">
        <v>0.45</v>
      </c>
      <c r="AQ54" s="10">
        <v>0.4</v>
      </c>
      <c r="AR54" s="10">
        <v>0.45</v>
      </c>
      <c r="AS54" s="10">
        <v>1.65</v>
      </c>
      <c r="AT54" s="10">
        <v>1</v>
      </c>
      <c r="AU54" s="10">
        <v>0.41</v>
      </c>
      <c r="AV54" s="10">
        <v>0.4</v>
      </c>
      <c r="AW54" s="10">
        <v>1.5</v>
      </c>
      <c r="AX54" s="10">
        <v>1.5</v>
      </c>
      <c r="AY54" s="10">
        <v>0.92</v>
      </c>
      <c r="AZ54" s="36">
        <v>2.8</v>
      </c>
      <c r="BA54" s="41">
        <f t="shared" si="12"/>
        <v>79.68</v>
      </c>
    </row>
    <row r="55" spans="1:53" ht="19.5" customHeight="1">
      <c r="A55" s="6" t="s">
        <v>77</v>
      </c>
      <c r="B55" s="18" t="s">
        <v>82</v>
      </c>
      <c r="C55" s="10">
        <v>0.5</v>
      </c>
      <c r="D55" s="10">
        <v>0.15</v>
      </c>
      <c r="E55" s="10"/>
      <c r="F55" s="10">
        <v>0.5</v>
      </c>
      <c r="G55" s="33">
        <v>0.7</v>
      </c>
      <c r="H55" s="10">
        <v>0.5</v>
      </c>
      <c r="I55" s="27">
        <v>0.1</v>
      </c>
      <c r="J55" s="10">
        <v>0.11</v>
      </c>
      <c r="K55" s="27">
        <v>2.1</v>
      </c>
      <c r="L55" s="10">
        <v>0.5</v>
      </c>
      <c r="M55" s="10">
        <v>0.5</v>
      </c>
      <c r="N55" s="10">
        <v>1.3</v>
      </c>
      <c r="O55" s="27">
        <v>0.35</v>
      </c>
      <c r="P55" s="27">
        <v>0.06</v>
      </c>
      <c r="Q55" s="27">
        <v>0.1</v>
      </c>
      <c r="R55" s="10">
        <v>2</v>
      </c>
      <c r="S55" s="10">
        <v>0.2</v>
      </c>
      <c r="T55" s="10">
        <v>0.05</v>
      </c>
      <c r="U55" s="10">
        <v>0.25</v>
      </c>
      <c r="V55" s="10">
        <v>0.5</v>
      </c>
      <c r="W55" s="10">
        <v>0.1</v>
      </c>
      <c r="X55" s="27">
        <v>0.24</v>
      </c>
      <c r="Y55" s="10">
        <v>0.53</v>
      </c>
      <c r="Z55" s="27">
        <v>0.1</v>
      </c>
      <c r="AA55" s="10">
        <v>0.1</v>
      </c>
      <c r="AB55" s="10"/>
      <c r="AC55" s="10">
        <v>0.25</v>
      </c>
      <c r="AD55" s="27">
        <v>0.19</v>
      </c>
      <c r="AE55" s="27">
        <v>1</v>
      </c>
      <c r="AF55" s="10">
        <v>0.21</v>
      </c>
      <c r="AG55" s="10">
        <v>3</v>
      </c>
      <c r="AH55" s="10">
        <v>0.45</v>
      </c>
      <c r="AI55" s="10">
        <v>0.02</v>
      </c>
      <c r="AJ55" s="10">
        <v>0.3</v>
      </c>
      <c r="AK55" s="10">
        <v>0.24</v>
      </c>
      <c r="AL55" s="10">
        <v>0.15</v>
      </c>
      <c r="AM55" s="10">
        <v>0.1</v>
      </c>
      <c r="AN55" s="10">
        <v>0.2</v>
      </c>
      <c r="AO55" s="10">
        <v>0.25</v>
      </c>
      <c r="AP55" s="10">
        <v>0.02</v>
      </c>
      <c r="AQ55" s="10">
        <v>0.1</v>
      </c>
      <c r="AR55" s="10">
        <v>1.86</v>
      </c>
      <c r="AS55" s="10">
        <v>0.92</v>
      </c>
      <c r="AT55" s="10">
        <v>1</v>
      </c>
      <c r="AU55" s="10">
        <v>0.05</v>
      </c>
      <c r="AV55" s="10">
        <v>0.25</v>
      </c>
      <c r="AW55" s="10">
        <v>0.12</v>
      </c>
      <c r="AX55" s="10">
        <v>0.5</v>
      </c>
      <c r="AY55" s="10">
        <v>0.07</v>
      </c>
      <c r="AZ55" s="36">
        <v>1.5</v>
      </c>
      <c r="BA55" s="41">
        <f t="shared" si="12"/>
        <v>24.29</v>
      </c>
    </row>
    <row r="56" spans="1:53" ht="15.75">
      <c r="A56" s="6" t="s">
        <v>79</v>
      </c>
      <c r="B56" s="18" t="s">
        <v>84</v>
      </c>
      <c r="C56" s="10">
        <v>15</v>
      </c>
      <c r="D56" s="10">
        <v>10</v>
      </c>
      <c r="E56" s="10">
        <v>15</v>
      </c>
      <c r="F56" s="10">
        <v>9</v>
      </c>
      <c r="G56" s="33">
        <v>7.91</v>
      </c>
      <c r="H56" s="10">
        <v>14.5</v>
      </c>
      <c r="I56" s="27">
        <v>2.5</v>
      </c>
      <c r="J56" s="10">
        <v>10.2</v>
      </c>
      <c r="K56" s="27">
        <v>4.93</v>
      </c>
      <c r="L56" s="10">
        <v>5</v>
      </c>
      <c r="M56" s="10">
        <v>4.88</v>
      </c>
      <c r="N56" s="10">
        <v>5</v>
      </c>
      <c r="O56" s="27">
        <v>6.5</v>
      </c>
      <c r="P56" s="27">
        <v>3.75</v>
      </c>
      <c r="Q56" s="27">
        <v>21.53</v>
      </c>
      <c r="R56" s="10">
        <v>4</v>
      </c>
      <c r="S56" s="10"/>
      <c r="T56" s="10">
        <v>5.76</v>
      </c>
      <c r="U56" s="10">
        <v>6</v>
      </c>
      <c r="V56" s="10">
        <v>0.3</v>
      </c>
      <c r="W56" s="10">
        <v>4</v>
      </c>
      <c r="X56" s="27">
        <v>1.86</v>
      </c>
      <c r="Y56" s="10">
        <v>3.46</v>
      </c>
      <c r="Z56" s="27">
        <v>5</v>
      </c>
      <c r="AA56" s="10">
        <v>5</v>
      </c>
      <c r="AB56" s="10">
        <v>2</v>
      </c>
      <c r="AC56" s="10"/>
      <c r="AD56" s="27">
        <v>3.3</v>
      </c>
      <c r="AE56" s="27">
        <v>20.3</v>
      </c>
      <c r="AF56" s="10">
        <v>2.25</v>
      </c>
      <c r="AG56" s="10">
        <v>0.5</v>
      </c>
      <c r="AH56" s="10">
        <v>0.75</v>
      </c>
      <c r="AI56" s="10">
        <v>0.6</v>
      </c>
      <c r="AJ56" s="10">
        <v>0.27</v>
      </c>
      <c r="AK56" s="10">
        <v>2.34</v>
      </c>
      <c r="AL56" s="10">
        <v>7.48</v>
      </c>
      <c r="AM56" s="10">
        <v>12.88</v>
      </c>
      <c r="AN56" s="10">
        <v>2.65</v>
      </c>
      <c r="AO56" s="10">
        <v>1.5</v>
      </c>
      <c r="AP56" s="10">
        <v>1.86</v>
      </c>
      <c r="AQ56" s="10">
        <v>1</v>
      </c>
      <c r="AR56" s="10"/>
      <c r="AS56" s="10">
        <v>0</v>
      </c>
      <c r="AT56" s="10"/>
      <c r="AU56" s="10">
        <v>21.53</v>
      </c>
      <c r="AV56" s="10">
        <v>8</v>
      </c>
      <c r="AW56" s="10">
        <v>2.5</v>
      </c>
      <c r="AX56" s="10">
        <v>0.01</v>
      </c>
      <c r="AY56" s="10">
        <v>22.49</v>
      </c>
      <c r="AZ56" s="36">
        <v>7.5</v>
      </c>
      <c r="BA56" s="41">
        <f t="shared" si="12"/>
        <v>292.7900000000001</v>
      </c>
    </row>
    <row r="57" spans="1:53" ht="35.25" customHeight="1">
      <c r="A57" s="6" t="s">
        <v>101</v>
      </c>
      <c r="B57" s="18" t="s">
        <v>86</v>
      </c>
      <c r="C57" s="10">
        <v>8</v>
      </c>
      <c r="D57" s="10">
        <v>5</v>
      </c>
      <c r="E57" s="10">
        <v>10</v>
      </c>
      <c r="F57" s="10">
        <v>4.75</v>
      </c>
      <c r="G57" s="33">
        <v>3.93</v>
      </c>
      <c r="H57" s="10">
        <v>1.95</v>
      </c>
      <c r="I57" s="27">
        <v>3.5</v>
      </c>
      <c r="J57" s="10">
        <v>1.5</v>
      </c>
      <c r="K57" s="27">
        <v>6.75</v>
      </c>
      <c r="L57" s="10">
        <v>5</v>
      </c>
      <c r="M57" s="10">
        <v>1.5</v>
      </c>
      <c r="N57" s="10">
        <v>3</v>
      </c>
      <c r="O57" s="27">
        <v>5.65</v>
      </c>
      <c r="P57" s="27">
        <v>2.5</v>
      </c>
      <c r="Q57" s="27">
        <v>0.4</v>
      </c>
      <c r="R57" s="10">
        <v>3</v>
      </c>
      <c r="S57" s="10">
        <v>1.7</v>
      </c>
      <c r="T57" s="10">
        <v>3.48</v>
      </c>
      <c r="U57" s="10">
        <v>18</v>
      </c>
      <c r="V57" s="10">
        <v>0.6</v>
      </c>
      <c r="W57" s="10">
        <v>5</v>
      </c>
      <c r="X57" s="27">
        <v>1.46</v>
      </c>
      <c r="Y57" s="10">
        <v>12</v>
      </c>
      <c r="Z57" s="27">
        <v>0.25</v>
      </c>
      <c r="AA57" s="10">
        <v>20</v>
      </c>
      <c r="AB57" s="10"/>
      <c r="AC57" s="10"/>
      <c r="AD57" s="27">
        <v>2.6</v>
      </c>
      <c r="AE57" s="27">
        <v>1</v>
      </c>
      <c r="AF57" s="10">
        <v>2.4</v>
      </c>
      <c r="AG57" s="10">
        <v>2</v>
      </c>
      <c r="AH57" s="10">
        <v>0.4</v>
      </c>
      <c r="AI57" s="10">
        <v>0.75</v>
      </c>
      <c r="AJ57" s="10">
        <v>3.75</v>
      </c>
      <c r="AK57" s="10">
        <v>0.75</v>
      </c>
      <c r="AL57" s="10">
        <v>7.2</v>
      </c>
      <c r="AM57" s="10">
        <v>11.91</v>
      </c>
      <c r="AN57" s="10">
        <v>2.2</v>
      </c>
      <c r="AO57" s="10">
        <v>1</v>
      </c>
      <c r="AP57" s="10">
        <v>0.75</v>
      </c>
      <c r="AQ57" s="10">
        <v>0.5</v>
      </c>
      <c r="AR57" s="10"/>
      <c r="AS57" s="10">
        <v>2.28</v>
      </c>
      <c r="AT57" s="10"/>
      <c r="AU57" s="10">
        <v>6.93</v>
      </c>
      <c r="AV57" s="10">
        <v>1</v>
      </c>
      <c r="AW57" s="10">
        <v>5.65</v>
      </c>
      <c r="AX57" s="10">
        <v>0</v>
      </c>
      <c r="AY57" s="10">
        <v>4.55</v>
      </c>
      <c r="AZ57" s="36">
        <v>5.8</v>
      </c>
      <c r="BA57" s="41">
        <f t="shared" si="12"/>
        <v>192.34000000000003</v>
      </c>
    </row>
    <row r="58" spans="1:53" ht="33" customHeight="1">
      <c r="A58" s="6" t="s">
        <v>102</v>
      </c>
      <c r="B58" s="18" t="s">
        <v>88</v>
      </c>
      <c r="C58" s="10">
        <v>5</v>
      </c>
      <c r="D58" s="10">
        <v>2.24</v>
      </c>
      <c r="E58" s="10"/>
      <c r="F58" s="10">
        <v>3</v>
      </c>
      <c r="G58" s="33">
        <v>3.92</v>
      </c>
      <c r="H58" s="10">
        <v>4.4</v>
      </c>
      <c r="I58" s="27">
        <v>1.35</v>
      </c>
      <c r="J58" s="10">
        <v>1.5</v>
      </c>
      <c r="K58" s="27">
        <v>2.23</v>
      </c>
      <c r="L58" s="10">
        <v>2</v>
      </c>
      <c r="M58" s="10">
        <v>1.25</v>
      </c>
      <c r="N58" s="10">
        <v>1</v>
      </c>
      <c r="O58" s="27">
        <v>1.4</v>
      </c>
      <c r="P58" s="27">
        <v>2</v>
      </c>
      <c r="Q58" s="27">
        <v>0.45</v>
      </c>
      <c r="R58" s="10">
        <v>2</v>
      </c>
      <c r="S58" s="10">
        <v>1.69</v>
      </c>
      <c r="T58" s="10">
        <v>2.52</v>
      </c>
      <c r="U58" s="10">
        <v>4</v>
      </c>
      <c r="V58" s="10">
        <v>0.1</v>
      </c>
      <c r="W58" s="10">
        <v>2</v>
      </c>
      <c r="X58" s="27">
        <v>1.05</v>
      </c>
      <c r="Y58" s="10">
        <v>0.25</v>
      </c>
      <c r="Z58" s="27">
        <v>0.25</v>
      </c>
      <c r="AA58" s="10">
        <v>6.2</v>
      </c>
      <c r="AB58" s="10"/>
      <c r="AC58" s="10">
        <v>0.25</v>
      </c>
      <c r="AD58" s="27">
        <v>1.3</v>
      </c>
      <c r="AE58" s="27">
        <v>1</v>
      </c>
      <c r="AF58" s="10">
        <v>3</v>
      </c>
      <c r="AG58" s="10">
        <v>9</v>
      </c>
      <c r="AH58" s="10">
        <v>2.25</v>
      </c>
      <c r="AI58" s="10">
        <v>0.36</v>
      </c>
      <c r="AJ58" s="10">
        <v>0.5</v>
      </c>
      <c r="AK58" s="10">
        <v>0.65</v>
      </c>
      <c r="AL58" s="10">
        <v>3.95</v>
      </c>
      <c r="AM58" s="10">
        <v>0.99</v>
      </c>
      <c r="AN58" s="10">
        <v>0.58</v>
      </c>
      <c r="AO58" s="10">
        <v>1</v>
      </c>
      <c r="AP58" s="10">
        <v>0.93</v>
      </c>
      <c r="AQ58" s="10">
        <v>0.4</v>
      </c>
      <c r="AR58" s="10"/>
      <c r="AS58" s="10">
        <v>0</v>
      </c>
      <c r="AT58" s="10"/>
      <c r="AU58" s="10"/>
      <c r="AV58" s="10">
        <v>3</v>
      </c>
      <c r="AW58" s="10">
        <v>0.52</v>
      </c>
      <c r="AX58" s="10">
        <v>1</v>
      </c>
      <c r="AY58" s="10">
        <v>0.92</v>
      </c>
      <c r="AZ58" s="36">
        <v>1.5</v>
      </c>
      <c r="BA58" s="41">
        <f t="shared" si="12"/>
        <v>84.9</v>
      </c>
    </row>
    <row r="59" spans="1:53" ht="15.75">
      <c r="A59" s="6" t="s">
        <v>83</v>
      </c>
      <c r="B59" s="18" t="s">
        <v>89</v>
      </c>
      <c r="C59" s="10"/>
      <c r="D59" s="10">
        <v>0</v>
      </c>
      <c r="E59" s="10"/>
      <c r="F59" s="10">
        <v>0</v>
      </c>
      <c r="G59" s="33">
        <v>0</v>
      </c>
      <c r="H59" s="10">
        <v>0.1</v>
      </c>
      <c r="I59" s="27">
        <v>0</v>
      </c>
      <c r="J59" s="10">
        <v>0.54</v>
      </c>
      <c r="K59" s="27">
        <v>0.38</v>
      </c>
      <c r="L59" s="10">
        <v>0.25</v>
      </c>
      <c r="M59" s="10">
        <v>0.38</v>
      </c>
      <c r="N59" s="10">
        <v>0.5</v>
      </c>
      <c r="O59" s="27">
        <v>0.05</v>
      </c>
      <c r="P59" s="27">
        <v>0</v>
      </c>
      <c r="Q59" s="27"/>
      <c r="R59" s="10">
        <v>0.5</v>
      </c>
      <c r="S59" s="10"/>
      <c r="T59" s="10"/>
      <c r="U59" s="10">
        <v>0.25</v>
      </c>
      <c r="V59" s="10">
        <v>0.3</v>
      </c>
      <c r="W59" s="10">
        <v>0.1</v>
      </c>
      <c r="X59" s="27">
        <v>0</v>
      </c>
      <c r="Y59" s="10">
        <v>0.12</v>
      </c>
      <c r="Z59" s="27"/>
      <c r="AA59" s="10">
        <v>0.1</v>
      </c>
      <c r="AB59" s="10"/>
      <c r="AC59" s="10">
        <v>0.25</v>
      </c>
      <c r="AD59" s="27">
        <v>0</v>
      </c>
      <c r="AE59" s="27">
        <v>0</v>
      </c>
      <c r="AF59" s="10">
        <v>0</v>
      </c>
      <c r="AG59" s="10">
        <v>1</v>
      </c>
      <c r="AH59" s="10">
        <v>0.4</v>
      </c>
      <c r="AI59" s="10">
        <v>0</v>
      </c>
      <c r="AJ59" s="10">
        <v>0.6</v>
      </c>
      <c r="AK59" s="10"/>
      <c r="AL59" s="10">
        <v>0</v>
      </c>
      <c r="AM59" s="10">
        <v>0.05</v>
      </c>
      <c r="AN59" s="10">
        <v>0</v>
      </c>
      <c r="AO59" s="10">
        <v>0.2</v>
      </c>
      <c r="AP59" s="10">
        <v>0</v>
      </c>
      <c r="AQ59" s="10">
        <v>0.2</v>
      </c>
      <c r="AR59" s="10"/>
      <c r="AS59" s="10">
        <v>0</v>
      </c>
      <c r="AT59" s="10"/>
      <c r="AU59" s="10"/>
      <c r="AV59" s="10">
        <v>0.1</v>
      </c>
      <c r="AW59" s="10"/>
      <c r="AX59" s="10">
        <v>0</v>
      </c>
      <c r="AY59" s="10">
        <v>0</v>
      </c>
      <c r="AZ59" s="36">
        <v>0.5</v>
      </c>
      <c r="BA59" s="41">
        <f t="shared" si="12"/>
        <v>6.87</v>
      </c>
    </row>
    <row r="60" spans="1:53" ht="15.75">
      <c r="A60" s="6" t="s">
        <v>85</v>
      </c>
      <c r="B60" s="18" t="s">
        <v>91</v>
      </c>
      <c r="C60" s="10">
        <v>1</v>
      </c>
      <c r="D60" s="10">
        <v>0</v>
      </c>
      <c r="E60" s="10"/>
      <c r="F60" s="10">
        <v>0.5</v>
      </c>
      <c r="G60" s="33">
        <v>4.08</v>
      </c>
      <c r="H60" s="10">
        <v>2.5</v>
      </c>
      <c r="I60" s="27">
        <v>0.5</v>
      </c>
      <c r="J60" s="10">
        <v>6.25</v>
      </c>
      <c r="K60" s="27">
        <v>0.75</v>
      </c>
      <c r="L60" s="10">
        <v>8.81</v>
      </c>
      <c r="M60" s="10">
        <v>0.5</v>
      </c>
      <c r="N60" s="10">
        <v>0.5</v>
      </c>
      <c r="O60" s="27">
        <v>1.45</v>
      </c>
      <c r="P60" s="27">
        <v>0.5</v>
      </c>
      <c r="Q60" s="27"/>
      <c r="R60" s="10">
        <v>4</v>
      </c>
      <c r="S60" s="10"/>
      <c r="T60" s="10"/>
      <c r="U60" s="10">
        <v>0.5</v>
      </c>
      <c r="V60" s="10">
        <v>0</v>
      </c>
      <c r="W60" s="10">
        <v>0.1</v>
      </c>
      <c r="X60" s="27">
        <v>0</v>
      </c>
      <c r="Y60" s="10">
        <v>1</v>
      </c>
      <c r="Z60" s="27"/>
      <c r="AA60" s="10">
        <v>0.5</v>
      </c>
      <c r="AB60" s="10"/>
      <c r="AC60" s="10">
        <v>0.25</v>
      </c>
      <c r="AD60" s="27">
        <v>0</v>
      </c>
      <c r="AE60" s="27">
        <v>1</v>
      </c>
      <c r="AF60" s="10">
        <v>2</v>
      </c>
      <c r="AG60" s="10">
        <v>1</v>
      </c>
      <c r="AH60" s="10">
        <v>0.5</v>
      </c>
      <c r="AI60" s="10">
        <v>0</v>
      </c>
      <c r="AJ60" s="10">
        <v>2.85</v>
      </c>
      <c r="AK60" s="10"/>
      <c r="AL60" s="10">
        <v>0.45</v>
      </c>
      <c r="AM60" s="10">
        <v>0.05</v>
      </c>
      <c r="AN60" s="10">
        <v>1.1</v>
      </c>
      <c r="AO60" s="10">
        <v>0.3</v>
      </c>
      <c r="AP60" s="10">
        <v>0.05</v>
      </c>
      <c r="AQ60" s="10">
        <v>0.2</v>
      </c>
      <c r="AR60" s="10"/>
      <c r="AS60" s="10">
        <v>0</v>
      </c>
      <c r="AT60" s="10"/>
      <c r="AU60" s="10"/>
      <c r="AV60" s="10">
        <v>1</v>
      </c>
      <c r="AW60" s="10">
        <v>2</v>
      </c>
      <c r="AX60" s="10">
        <v>0</v>
      </c>
      <c r="AY60" s="10">
        <v>0.25</v>
      </c>
      <c r="AZ60" s="36">
        <v>1</v>
      </c>
      <c r="BA60" s="41">
        <f t="shared" si="12"/>
        <v>47.44</v>
      </c>
    </row>
    <row r="61" spans="1:53" ht="45" customHeight="1">
      <c r="A61" s="6" t="s">
        <v>87</v>
      </c>
      <c r="B61" s="18" t="s">
        <v>92</v>
      </c>
      <c r="C61" s="10">
        <v>2</v>
      </c>
      <c r="D61" s="10">
        <v>4</v>
      </c>
      <c r="E61" s="10">
        <v>5</v>
      </c>
      <c r="F61" s="10">
        <v>1.2</v>
      </c>
      <c r="G61" s="33">
        <v>1.92</v>
      </c>
      <c r="H61" s="10">
        <v>2.5</v>
      </c>
      <c r="I61" s="27">
        <v>2</v>
      </c>
      <c r="J61" s="10"/>
      <c r="K61" s="27">
        <v>2.38</v>
      </c>
      <c r="L61" s="10">
        <v>2</v>
      </c>
      <c r="M61" s="10">
        <v>1.25</v>
      </c>
      <c r="N61" s="10">
        <v>2</v>
      </c>
      <c r="O61" s="27">
        <v>4.51</v>
      </c>
      <c r="P61" s="27">
        <v>0.95</v>
      </c>
      <c r="Q61" s="27"/>
      <c r="R61" s="10">
        <v>5</v>
      </c>
      <c r="S61" s="10"/>
      <c r="T61" s="10">
        <v>1.14</v>
      </c>
      <c r="U61" s="10">
        <v>5</v>
      </c>
      <c r="V61" s="10">
        <v>0.2</v>
      </c>
      <c r="W61" s="10">
        <v>3</v>
      </c>
      <c r="X61" s="27">
        <v>0.75</v>
      </c>
      <c r="Y61" s="10">
        <v>1.5</v>
      </c>
      <c r="Z61" s="27"/>
      <c r="AA61" s="10">
        <v>2</v>
      </c>
      <c r="AB61" s="10"/>
      <c r="AC61" s="10">
        <v>9</v>
      </c>
      <c r="AD61" s="27">
        <v>0.7</v>
      </c>
      <c r="AE61" s="27">
        <v>2.5</v>
      </c>
      <c r="AF61" s="10">
        <v>4</v>
      </c>
      <c r="AG61" s="10">
        <v>5</v>
      </c>
      <c r="AH61" s="10">
        <v>1.5</v>
      </c>
      <c r="AI61" s="10">
        <v>0.5</v>
      </c>
      <c r="AJ61" s="10">
        <v>1.8</v>
      </c>
      <c r="AK61" s="10">
        <v>0.85</v>
      </c>
      <c r="AL61" s="10">
        <v>3.15</v>
      </c>
      <c r="AM61" s="10">
        <v>0.35</v>
      </c>
      <c r="AN61" s="10">
        <v>1.73</v>
      </c>
      <c r="AO61" s="10">
        <v>0.25</v>
      </c>
      <c r="AP61" s="10">
        <v>0.05</v>
      </c>
      <c r="AQ61" s="10">
        <v>0.7</v>
      </c>
      <c r="AR61" s="10"/>
      <c r="AS61" s="10">
        <v>1.1</v>
      </c>
      <c r="AT61" s="10"/>
      <c r="AU61" s="10">
        <v>0.9</v>
      </c>
      <c r="AV61" s="10">
        <v>0</v>
      </c>
      <c r="AW61" s="10">
        <v>4.5</v>
      </c>
      <c r="AX61" s="10">
        <v>0</v>
      </c>
      <c r="AY61" s="10">
        <v>2.3</v>
      </c>
      <c r="AZ61" s="36">
        <v>2</v>
      </c>
      <c r="BA61" s="41">
        <f t="shared" si="12"/>
        <v>93.17999999999999</v>
      </c>
    </row>
    <row r="62" spans="1:53" ht="15.75">
      <c r="A62" s="6" t="s">
        <v>103</v>
      </c>
      <c r="B62" s="18" t="s">
        <v>93</v>
      </c>
      <c r="C62" s="10"/>
      <c r="D62" s="10">
        <v>1.85</v>
      </c>
      <c r="E62" s="10"/>
      <c r="F62" s="10">
        <v>0.25</v>
      </c>
      <c r="G62" s="33">
        <v>0.77</v>
      </c>
      <c r="H62" s="10">
        <v>0.45</v>
      </c>
      <c r="I62" s="27">
        <v>0.5</v>
      </c>
      <c r="J62" s="10"/>
      <c r="K62" s="27">
        <v>7.5</v>
      </c>
      <c r="L62" s="10">
        <v>3.69</v>
      </c>
      <c r="M62" s="10">
        <v>0.75</v>
      </c>
      <c r="N62" s="10">
        <v>0.5</v>
      </c>
      <c r="O62" s="27">
        <v>0.6</v>
      </c>
      <c r="P62" s="27">
        <v>0.3</v>
      </c>
      <c r="Q62" s="27"/>
      <c r="R62" s="10">
        <v>0.5</v>
      </c>
      <c r="S62" s="10"/>
      <c r="T62" s="10"/>
      <c r="U62" s="10">
        <v>2</v>
      </c>
      <c r="V62" s="10"/>
      <c r="W62" s="10">
        <v>0.73</v>
      </c>
      <c r="X62" s="27">
        <v>0</v>
      </c>
      <c r="Y62" s="10">
        <v>0.5</v>
      </c>
      <c r="Z62" s="27"/>
      <c r="AA62" s="10">
        <v>2</v>
      </c>
      <c r="AB62" s="10">
        <v>1</v>
      </c>
      <c r="AC62" s="10"/>
      <c r="AD62" s="27">
        <v>0.3</v>
      </c>
      <c r="AE62" s="27">
        <v>1.17</v>
      </c>
      <c r="AF62" s="10">
        <v>0</v>
      </c>
      <c r="AG62" s="10">
        <v>1</v>
      </c>
      <c r="AH62" s="10">
        <v>0.45</v>
      </c>
      <c r="AI62" s="10"/>
      <c r="AJ62" s="10"/>
      <c r="AK62" s="10"/>
      <c r="AL62" s="10"/>
      <c r="AM62" s="10">
        <v>0.05</v>
      </c>
      <c r="AN62" s="10"/>
      <c r="AO62" s="10">
        <v>1</v>
      </c>
      <c r="AP62" s="10"/>
      <c r="AQ62" s="10">
        <v>0</v>
      </c>
      <c r="AR62" s="10">
        <v>2.78</v>
      </c>
      <c r="AS62" s="10">
        <v>1.25</v>
      </c>
      <c r="AT62" s="10">
        <v>19</v>
      </c>
      <c r="AU62" s="10"/>
      <c r="AV62" s="10">
        <v>1</v>
      </c>
      <c r="AW62" s="10"/>
      <c r="AX62" s="10">
        <v>1.5</v>
      </c>
      <c r="AY62" s="10"/>
      <c r="AZ62" s="36">
        <v>1.5</v>
      </c>
      <c r="BA62" s="41">
        <f t="shared" si="12"/>
        <v>54.89</v>
      </c>
    </row>
    <row r="63" spans="1:53" ht="15.75">
      <c r="A63" s="6" t="s">
        <v>90</v>
      </c>
      <c r="B63" s="2" t="s">
        <v>109</v>
      </c>
      <c r="C63" s="10"/>
      <c r="D63" s="10">
        <v>1.5</v>
      </c>
      <c r="E63" s="10"/>
      <c r="F63" s="10">
        <v>0.35</v>
      </c>
      <c r="G63" s="33">
        <v>0.7</v>
      </c>
      <c r="H63" s="10">
        <v>0.75</v>
      </c>
      <c r="I63" s="27">
        <v>0</v>
      </c>
      <c r="J63" s="10"/>
      <c r="K63" s="27">
        <v>2.21</v>
      </c>
      <c r="L63" s="10">
        <v>2</v>
      </c>
      <c r="M63" s="10">
        <v>0.64</v>
      </c>
      <c r="N63" s="10">
        <v>0.5</v>
      </c>
      <c r="O63" s="27">
        <v>0.07</v>
      </c>
      <c r="P63" s="27"/>
      <c r="Q63" s="27"/>
      <c r="R63" s="10">
        <v>0.5</v>
      </c>
      <c r="S63" s="10"/>
      <c r="T63" s="10"/>
      <c r="U63" s="10">
        <v>0</v>
      </c>
      <c r="V63" s="10"/>
      <c r="W63" s="10"/>
      <c r="X63" s="27">
        <v>0</v>
      </c>
      <c r="Y63" s="10">
        <v>0.4</v>
      </c>
      <c r="Z63" s="27"/>
      <c r="AA63" s="10">
        <v>2</v>
      </c>
      <c r="AB63" s="10"/>
      <c r="AC63" s="10"/>
      <c r="AD63" s="27">
        <v>0</v>
      </c>
      <c r="AE63" s="27"/>
      <c r="AF63" s="10">
        <v>0</v>
      </c>
      <c r="AG63" s="10"/>
      <c r="AH63" s="10">
        <v>0.45</v>
      </c>
      <c r="AI63" s="10"/>
      <c r="AJ63" s="10"/>
      <c r="AK63" s="10"/>
      <c r="AL63" s="10"/>
      <c r="AM63" s="10">
        <v>0.05</v>
      </c>
      <c r="AN63" s="10"/>
      <c r="AO63" s="10">
        <v>0.55</v>
      </c>
      <c r="AP63" s="10"/>
      <c r="AQ63" s="10">
        <v>0</v>
      </c>
      <c r="AR63" s="10"/>
      <c r="AS63" s="10">
        <v>0</v>
      </c>
      <c r="AT63" s="10"/>
      <c r="AU63" s="10"/>
      <c r="AV63" s="10">
        <v>2</v>
      </c>
      <c r="AW63" s="10"/>
      <c r="AX63" s="10"/>
      <c r="AY63" s="10"/>
      <c r="AZ63" s="36"/>
      <c r="BA63" s="41">
        <f t="shared" si="12"/>
        <v>14.670000000000002</v>
      </c>
    </row>
    <row r="64" spans="1:53" s="8" customFormat="1" ht="15.75">
      <c r="A64" s="7" t="s">
        <v>94</v>
      </c>
      <c r="B64" s="20"/>
      <c r="C64" s="13">
        <f aca="true" t="shared" si="15" ref="C64:W64">SUM(C41:C63)</f>
        <v>569.23</v>
      </c>
      <c r="D64" s="13">
        <f t="shared" si="15"/>
        <v>431.94</v>
      </c>
      <c r="E64" s="13">
        <f t="shared" si="15"/>
        <v>380.09000000000003</v>
      </c>
      <c r="F64" s="13">
        <f t="shared" si="15"/>
        <v>256.33</v>
      </c>
      <c r="G64" s="13">
        <f t="shared" si="15"/>
        <v>659.13</v>
      </c>
      <c r="H64" s="13">
        <f t="shared" si="15"/>
        <v>501.4</v>
      </c>
      <c r="I64" s="13">
        <f t="shared" si="15"/>
        <v>390.8100000000001</v>
      </c>
      <c r="J64" s="13">
        <f t="shared" si="15"/>
        <v>368.06999999999994</v>
      </c>
      <c r="K64" s="13">
        <f t="shared" si="15"/>
        <v>515.53</v>
      </c>
      <c r="L64" s="13">
        <f t="shared" si="15"/>
        <v>496.08000000000004</v>
      </c>
      <c r="M64" s="13">
        <f t="shared" si="15"/>
        <v>454.15999999999997</v>
      </c>
      <c r="N64" s="13">
        <f t="shared" si="15"/>
        <v>401.74</v>
      </c>
      <c r="O64" s="13">
        <f t="shared" si="15"/>
        <v>331.60999999999996</v>
      </c>
      <c r="P64" s="13">
        <f t="shared" si="15"/>
        <v>139.03</v>
      </c>
      <c r="Q64" s="13">
        <f t="shared" si="15"/>
        <v>309.28000000000003</v>
      </c>
      <c r="R64" s="13">
        <f t="shared" si="15"/>
        <v>407</v>
      </c>
      <c r="S64" s="13">
        <f t="shared" si="15"/>
        <v>267.91999999999996</v>
      </c>
      <c r="T64" s="13">
        <f t="shared" si="15"/>
        <v>230.82</v>
      </c>
      <c r="U64" s="13">
        <f t="shared" si="15"/>
        <v>278</v>
      </c>
      <c r="V64" s="13">
        <f t="shared" si="15"/>
        <v>111.34999999999998</v>
      </c>
      <c r="W64" s="13">
        <f t="shared" si="15"/>
        <v>111.37999999999998</v>
      </c>
      <c r="X64" s="13">
        <v>386.8</v>
      </c>
      <c r="Y64" s="13">
        <f aca="true" t="shared" si="16" ref="Y64:AE64">SUM(Y41:Y63)</f>
        <v>343.7299999999999</v>
      </c>
      <c r="Z64" s="13">
        <f t="shared" si="16"/>
        <v>144.8</v>
      </c>
      <c r="AA64" s="13">
        <f t="shared" si="16"/>
        <v>242.69</v>
      </c>
      <c r="AB64" s="13">
        <f t="shared" si="16"/>
        <v>134.47</v>
      </c>
      <c r="AC64" s="13">
        <f t="shared" si="16"/>
        <v>67</v>
      </c>
      <c r="AD64" s="13">
        <f t="shared" si="16"/>
        <v>260.8</v>
      </c>
      <c r="AE64" s="13">
        <f t="shared" si="16"/>
        <v>452.59000000000003</v>
      </c>
      <c r="AF64" s="13">
        <v>393.61</v>
      </c>
      <c r="AG64" s="13">
        <f aca="true" t="shared" si="17" ref="AG64:AZ64">SUM(AG41:AG63)</f>
        <v>584.1800000000001</v>
      </c>
      <c r="AH64" s="13">
        <f t="shared" si="17"/>
        <v>102.39999999999999</v>
      </c>
      <c r="AI64" s="13">
        <f t="shared" si="17"/>
        <v>85.64999999999999</v>
      </c>
      <c r="AJ64" s="13">
        <f t="shared" si="17"/>
        <v>154.6</v>
      </c>
      <c r="AK64" s="13">
        <f t="shared" si="17"/>
        <v>111.44</v>
      </c>
      <c r="AL64" s="13">
        <f t="shared" si="17"/>
        <v>115.15000000000002</v>
      </c>
      <c r="AM64" s="13">
        <f t="shared" si="17"/>
        <v>241.81000000000003</v>
      </c>
      <c r="AN64" s="13">
        <f t="shared" si="17"/>
        <v>163.85</v>
      </c>
      <c r="AO64" s="13">
        <f t="shared" si="17"/>
        <v>129.11</v>
      </c>
      <c r="AP64" s="13">
        <f t="shared" si="17"/>
        <v>173.01000000000002</v>
      </c>
      <c r="AQ64" s="13">
        <f t="shared" si="17"/>
        <v>66.05000000000003</v>
      </c>
      <c r="AR64" s="13">
        <f t="shared" si="17"/>
        <v>185.29000000000005</v>
      </c>
      <c r="AS64" s="13">
        <f t="shared" si="17"/>
        <v>152.44</v>
      </c>
      <c r="AT64" s="13">
        <f t="shared" si="17"/>
        <v>266.5</v>
      </c>
      <c r="AU64" s="13">
        <f t="shared" si="17"/>
        <v>190.51</v>
      </c>
      <c r="AV64" s="13">
        <f t="shared" si="17"/>
        <v>175.24</v>
      </c>
      <c r="AW64" s="13">
        <f t="shared" si="17"/>
        <v>184.92000000000004</v>
      </c>
      <c r="AX64" s="13">
        <f t="shared" si="17"/>
        <v>155.30999999999997</v>
      </c>
      <c r="AY64" s="13">
        <f t="shared" si="17"/>
        <v>359.59000000000003</v>
      </c>
      <c r="AZ64" s="39">
        <f t="shared" si="17"/>
        <v>460.05</v>
      </c>
      <c r="BA64" s="55">
        <f t="shared" si="12"/>
        <v>14094.489999999998</v>
      </c>
    </row>
    <row r="65" spans="1:53" s="8" customFormat="1" ht="15.75">
      <c r="A65" s="7" t="s">
        <v>95</v>
      </c>
      <c r="B65" s="20"/>
      <c r="C65" s="13">
        <f aca="true" t="shared" si="18" ref="C65:W65">SUM(C14,C19,C26,C33,C37,C64)</f>
        <v>602.6800000000001</v>
      </c>
      <c r="D65" s="13">
        <f t="shared" si="18"/>
        <v>514.91</v>
      </c>
      <c r="E65" s="13">
        <f t="shared" si="18"/>
        <v>436.10600000000005</v>
      </c>
      <c r="F65" s="13">
        <f t="shared" si="18"/>
        <v>317.47999999999996</v>
      </c>
      <c r="G65" s="13">
        <f t="shared" si="18"/>
        <v>878.5699999999999</v>
      </c>
      <c r="H65" s="13">
        <f t="shared" si="18"/>
        <v>565.1</v>
      </c>
      <c r="I65" s="13">
        <f t="shared" si="18"/>
        <v>446.0100000000001</v>
      </c>
      <c r="J65" s="13">
        <f t="shared" si="18"/>
        <v>424.7799999999999</v>
      </c>
      <c r="K65" s="13">
        <f t="shared" si="18"/>
        <v>599.97</v>
      </c>
      <c r="L65" s="13">
        <f t="shared" si="18"/>
        <v>602.49</v>
      </c>
      <c r="M65" s="13">
        <f t="shared" si="18"/>
        <v>550.9399999999999</v>
      </c>
      <c r="N65" s="13">
        <f t="shared" si="18"/>
        <v>463.31</v>
      </c>
      <c r="O65" s="13">
        <f t="shared" si="18"/>
        <v>388.40999999999997</v>
      </c>
      <c r="P65" s="13">
        <f t="shared" si="18"/>
        <v>160.84</v>
      </c>
      <c r="Q65" s="13">
        <f t="shared" si="18"/>
        <v>360.69000000000005</v>
      </c>
      <c r="R65" s="13">
        <f t="shared" si="18"/>
        <v>463</v>
      </c>
      <c r="S65" s="13">
        <f t="shared" si="18"/>
        <v>302.94999999999993</v>
      </c>
      <c r="T65" s="13">
        <f t="shared" si="18"/>
        <v>262.44</v>
      </c>
      <c r="U65" s="13">
        <f t="shared" si="18"/>
        <v>391</v>
      </c>
      <c r="V65" s="13">
        <f t="shared" si="18"/>
        <v>144.70999999999998</v>
      </c>
      <c r="W65" s="13">
        <f t="shared" si="18"/>
        <v>140.95999999999998</v>
      </c>
      <c r="X65" s="45">
        <v>463.66</v>
      </c>
      <c r="Y65" s="13">
        <f aca="true" t="shared" si="19" ref="Y65:AE65">SUM(Y14,Y19,Y26,Y33,Y37,Y64)</f>
        <v>392.8099999999999</v>
      </c>
      <c r="Z65" s="13">
        <f t="shared" si="19"/>
        <v>161.55</v>
      </c>
      <c r="AA65" s="13">
        <f t="shared" si="19"/>
        <v>320.8</v>
      </c>
      <c r="AB65" s="13">
        <f t="shared" si="19"/>
        <v>158.47</v>
      </c>
      <c r="AC65" s="13">
        <f t="shared" si="19"/>
        <v>86</v>
      </c>
      <c r="AD65" s="13">
        <f t="shared" si="19"/>
        <v>309.1</v>
      </c>
      <c r="AE65" s="13">
        <f t="shared" si="19"/>
        <v>519.36</v>
      </c>
      <c r="AF65" s="45">
        <v>447.72</v>
      </c>
      <c r="AG65" s="13">
        <f aca="true" t="shared" si="20" ref="AG65:AZ65">SUM(AG14,AG19,AG26,AG33,AG37,AG64)</f>
        <v>709.1800000000001</v>
      </c>
      <c r="AH65" s="13">
        <f t="shared" si="20"/>
        <v>131.13</v>
      </c>
      <c r="AI65" s="13">
        <f t="shared" si="20"/>
        <v>98.79999999999998</v>
      </c>
      <c r="AJ65" s="13">
        <f t="shared" si="20"/>
        <v>200.98</v>
      </c>
      <c r="AK65" s="13">
        <f t="shared" si="20"/>
        <v>136.5</v>
      </c>
      <c r="AL65" s="13">
        <f t="shared" si="20"/>
        <v>160.54000000000002</v>
      </c>
      <c r="AM65" s="13">
        <f t="shared" si="20"/>
        <v>282.18</v>
      </c>
      <c r="AN65" s="13">
        <f t="shared" si="20"/>
        <v>188.57</v>
      </c>
      <c r="AO65" s="13">
        <f t="shared" si="20"/>
        <v>144.46</v>
      </c>
      <c r="AP65" s="13">
        <f t="shared" si="20"/>
        <v>186.23000000000002</v>
      </c>
      <c r="AQ65" s="13">
        <f t="shared" si="20"/>
        <v>86.73000000000002</v>
      </c>
      <c r="AR65" s="13">
        <f t="shared" si="20"/>
        <v>214.84000000000006</v>
      </c>
      <c r="AS65" s="13">
        <f t="shared" si="20"/>
        <v>186.87</v>
      </c>
      <c r="AT65" s="13">
        <f t="shared" si="20"/>
        <v>317.1</v>
      </c>
      <c r="AU65" s="13">
        <f t="shared" si="20"/>
        <v>221.69</v>
      </c>
      <c r="AV65" s="13">
        <f t="shared" si="20"/>
        <v>201.24</v>
      </c>
      <c r="AW65" s="13">
        <f t="shared" si="20"/>
        <v>223.40000000000003</v>
      </c>
      <c r="AX65" s="13">
        <f t="shared" si="20"/>
        <v>171.47999999999996</v>
      </c>
      <c r="AY65" s="13">
        <f t="shared" si="20"/>
        <v>406.25</v>
      </c>
      <c r="AZ65" s="39">
        <f t="shared" si="20"/>
        <v>566.02</v>
      </c>
      <c r="BA65" s="55">
        <f t="shared" si="12"/>
        <v>16711.005999999994</v>
      </c>
    </row>
    <row r="66" ht="15.75">
      <c r="A66" s="9"/>
    </row>
    <row r="67" ht="15.75">
      <c r="A67" s="9"/>
    </row>
    <row r="68" ht="18.75" customHeight="1">
      <c r="A68" s="9"/>
    </row>
    <row r="69" ht="18.75" customHeight="1">
      <c r="A69" s="9"/>
    </row>
    <row r="70" ht="15.75">
      <c r="A70" s="9"/>
    </row>
    <row r="71" ht="15.75">
      <c r="A71" s="9"/>
    </row>
    <row r="72" ht="15.75">
      <c r="A72" s="9"/>
    </row>
    <row r="73" ht="15.75">
      <c r="A73" s="9"/>
    </row>
    <row r="74" ht="15.75">
      <c r="A74" s="9"/>
    </row>
    <row r="75" ht="15.75">
      <c r="A75" s="9"/>
    </row>
    <row r="76" ht="15.75">
      <c r="A76" s="9"/>
    </row>
    <row r="77" ht="15.75">
      <c r="A77" s="9"/>
    </row>
    <row r="78" ht="15.75">
      <c r="A78" s="9"/>
    </row>
    <row r="79" ht="15.75">
      <c r="A79" s="9"/>
    </row>
    <row r="80" ht="15.75">
      <c r="A80" s="9"/>
    </row>
    <row r="81" ht="15.75">
      <c r="A81" s="9"/>
    </row>
    <row r="82" ht="15.75">
      <c r="A82" s="9"/>
    </row>
    <row r="83" ht="15.75">
      <c r="A83" s="9"/>
    </row>
    <row r="84" ht="15.75">
      <c r="A84" s="9"/>
    </row>
    <row r="85" ht="15.75">
      <c r="A85" s="9"/>
    </row>
    <row r="86" ht="15.75">
      <c r="A86" s="9"/>
    </row>
    <row r="87" ht="15.75">
      <c r="A87" s="9"/>
    </row>
    <row r="88" ht="15.75">
      <c r="A88" s="9"/>
    </row>
    <row r="89" ht="15.75">
      <c r="A89" s="9"/>
    </row>
    <row r="90" ht="15.75">
      <c r="A90" s="9"/>
    </row>
    <row r="91" ht="15.75">
      <c r="A91" s="9"/>
    </row>
    <row r="92" ht="15.75">
      <c r="A92" s="9"/>
    </row>
    <row r="93" ht="15.75">
      <c r="A93" s="9"/>
    </row>
    <row r="94" ht="15.75">
      <c r="A94" s="9"/>
    </row>
    <row r="95" ht="15.75">
      <c r="A95" s="9"/>
    </row>
    <row r="96" ht="15.75">
      <c r="A96" s="9"/>
    </row>
    <row r="97" ht="15.75">
      <c r="A97" s="9"/>
    </row>
    <row r="98" ht="15.75">
      <c r="A98" s="9"/>
    </row>
    <row r="99" ht="15.75">
      <c r="A99" s="9"/>
    </row>
    <row r="100" ht="15.75">
      <c r="A100" s="9"/>
    </row>
    <row r="101" ht="15.75">
      <c r="A101" s="9"/>
    </row>
    <row r="102" ht="15.75">
      <c r="A102" s="9"/>
    </row>
    <row r="103" ht="15.75">
      <c r="A103" s="9"/>
    </row>
    <row r="104" ht="15.75">
      <c r="A104" s="9"/>
    </row>
    <row r="105" ht="15.75">
      <c r="A105" s="9"/>
    </row>
    <row r="106" ht="15.75">
      <c r="A106" s="9"/>
    </row>
    <row r="107" ht="15.75">
      <c r="A107" s="9"/>
    </row>
    <row r="108" ht="15.75">
      <c r="A108" s="9"/>
    </row>
    <row r="109" ht="15.75">
      <c r="A109" s="9"/>
    </row>
    <row r="110" ht="15.75">
      <c r="A110" s="9"/>
    </row>
    <row r="111" ht="15.75">
      <c r="A111" s="9"/>
    </row>
    <row r="112" ht="15.75">
      <c r="A112" s="9"/>
    </row>
    <row r="113" ht="15.75">
      <c r="A113" s="9"/>
    </row>
    <row r="114" ht="15.75">
      <c r="A114" s="9"/>
    </row>
    <row r="115" ht="15.75">
      <c r="A115" s="9"/>
    </row>
    <row r="116" ht="15.75">
      <c r="A116" s="9"/>
    </row>
    <row r="117" ht="15.75">
      <c r="A117" s="9"/>
    </row>
    <row r="118" ht="15.75">
      <c r="A118" s="9"/>
    </row>
    <row r="119" ht="15.75">
      <c r="A119" s="9"/>
    </row>
    <row r="120" ht="15.75">
      <c r="A120" s="9"/>
    </row>
    <row r="121" ht="15.75">
      <c r="A121" s="9"/>
    </row>
    <row r="122" ht="15.75">
      <c r="A122" s="9"/>
    </row>
    <row r="123" ht="15.75">
      <c r="A123" s="9"/>
    </row>
    <row r="124" ht="15.75">
      <c r="A124" s="9"/>
    </row>
    <row r="125" ht="15.75">
      <c r="A125" s="9"/>
    </row>
    <row r="126" ht="15.75">
      <c r="A126" s="9"/>
    </row>
    <row r="127" ht="15.75">
      <c r="A127" s="9"/>
    </row>
    <row r="128" ht="15.75">
      <c r="A128" s="9"/>
    </row>
    <row r="129" ht="15.75">
      <c r="A129" s="9"/>
    </row>
    <row r="130" ht="15.75">
      <c r="A130" s="9"/>
    </row>
    <row r="131" ht="15.75">
      <c r="A131" s="9"/>
    </row>
    <row r="132" ht="15.75">
      <c r="A132" s="9"/>
    </row>
    <row r="133" ht="15.75">
      <c r="A133" s="9"/>
    </row>
    <row r="134" ht="15.75">
      <c r="A134" s="9"/>
    </row>
    <row r="135" ht="15.75">
      <c r="A135" s="9"/>
    </row>
    <row r="136" ht="15.75">
      <c r="A136" s="9"/>
    </row>
    <row r="137" ht="15.75">
      <c r="A137" s="9"/>
    </row>
    <row r="138" ht="15.75">
      <c r="A138" s="9"/>
    </row>
    <row r="139" ht="15.75">
      <c r="A139" s="9"/>
    </row>
    <row r="140" ht="15.75">
      <c r="A140" s="9"/>
    </row>
    <row r="141" ht="15.75">
      <c r="A141" s="9"/>
    </row>
    <row r="142" ht="15.75">
      <c r="A142" s="9"/>
    </row>
    <row r="143" ht="15.75">
      <c r="A143" s="9"/>
    </row>
    <row r="144" ht="15.75">
      <c r="A144" s="9"/>
    </row>
    <row r="145" ht="15.75">
      <c r="A145" s="9"/>
    </row>
    <row r="146" ht="15.75">
      <c r="A146" s="9"/>
    </row>
    <row r="147" ht="15.75">
      <c r="A147" s="9"/>
    </row>
    <row r="148" ht="15.75">
      <c r="A148" s="9"/>
    </row>
    <row r="149" ht="15.75">
      <c r="A149" s="9"/>
    </row>
    <row r="150" ht="15.75">
      <c r="A150" s="9"/>
    </row>
    <row r="151" ht="15.75">
      <c r="A151" s="9"/>
    </row>
    <row r="152" ht="15.75">
      <c r="A152" s="9"/>
    </row>
    <row r="153" ht="15.75">
      <c r="A153" s="9"/>
    </row>
    <row r="154" ht="15.75">
      <c r="A154" s="9"/>
    </row>
    <row r="155" ht="15.75">
      <c r="A155" s="9"/>
    </row>
    <row r="156" ht="15.75">
      <c r="A156" s="9"/>
    </row>
    <row r="157" ht="15.75">
      <c r="A157" s="9"/>
    </row>
    <row r="158" ht="15.75">
      <c r="A158" s="9"/>
    </row>
    <row r="159" ht="15.75">
      <c r="A159" s="9"/>
    </row>
    <row r="160" ht="15.75">
      <c r="A160" s="9"/>
    </row>
    <row r="161" ht="15.75">
      <c r="A161" s="9"/>
    </row>
    <row r="162" ht="15.75">
      <c r="A162" s="9"/>
    </row>
    <row r="163" ht="15.75">
      <c r="A163" s="9"/>
    </row>
    <row r="164" ht="15.75">
      <c r="A164" s="9"/>
    </row>
    <row r="165" ht="15.75">
      <c r="A165" s="9"/>
    </row>
    <row r="166" ht="15.75">
      <c r="A166" s="9"/>
    </row>
    <row r="167" ht="15.75">
      <c r="A167" s="9"/>
    </row>
    <row r="168" ht="15.75">
      <c r="A168" s="9"/>
    </row>
    <row r="169" ht="15.75">
      <c r="A169" s="9"/>
    </row>
    <row r="170" ht="15.75">
      <c r="A170" s="9"/>
    </row>
    <row r="171" ht="15.75">
      <c r="A171" s="9"/>
    </row>
    <row r="172" ht="15.75">
      <c r="A172" s="9"/>
    </row>
    <row r="173" ht="15.75">
      <c r="A173" s="9"/>
    </row>
    <row r="174" ht="15.75">
      <c r="A174" s="9"/>
    </row>
    <row r="175" ht="15.75">
      <c r="A175" s="9"/>
    </row>
    <row r="176" ht="15.75">
      <c r="A176" s="9"/>
    </row>
    <row r="177" ht="15.75">
      <c r="A177" s="9"/>
    </row>
    <row r="178" ht="15.75">
      <c r="A178" s="9"/>
    </row>
    <row r="179" ht="15.75">
      <c r="A179" s="9"/>
    </row>
    <row r="180" ht="15.75">
      <c r="A180" s="9"/>
    </row>
    <row r="181" ht="15.75">
      <c r="A181" s="9"/>
    </row>
    <row r="182" ht="15.75">
      <c r="A182" s="9"/>
    </row>
    <row r="183" ht="15.75">
      <c r="A183" s="9"/>
    </row>
    <row r="184" ht="15.75">
      <c r="A184" s="9"/>
    </row>
    <row r="185" ht="15.75">
      <c r="A185" s="9"/>
    </row>
    <row r="186" ht="15.75">
      <c r="A186" s="9"/>
    </row>
    <row r="187" ht="15.75">
      <c r="A187" s="9"/>
    </row>
    <row r="188" ht="15.75">
      <c r="A188" s="9"/>
    </row>
    <row r="189" ht="15.75">
      <c r="A189" s="9"/>
    </row>
    <row r="190" ht="15.75">
      <c r="A190" s="9"/>
    </row>
    <row r="191" ht="15.75">
      <c r="A191" s="9"/>
    </row>
    <row r="192" ht="15.75">
      <c r="A192" s="9"/>
    </row>
    <row r="193" ht="15.75">
      <c r="A193" s="9"/>
    </row>
    <row r="194" ht="15.75">
      <c r="A194" s="9"/>
    </row>
    <row r="195" ht="15.75">
      <c r="A195" s="9"/>
    </row>
    <row r="196" ht="15.75">
      <c r="A196" s="9"/>
    </row>
    <row r="197" ht="15.75">
      <c r="A197" s="9"/>
    </row>
    <row r="198" ht="15.75">
      <c r="A198" s="9"/>
    </row>
    <row r="199" ht="15.75">
      <c r="A199" s="9"/>
    </row>
    <row r="200" ht="15.75">
      <c r="A200" s="9"/>
    </row>
    <row r="201" ht="15.75">
      <c r="A201" s="9"/>
    </row>
    <row r="202" ht="15.75">
      <c r="A202" s="9"/>
    </row>
    <row r="203" ht="15.75">
      <c r="A203" s="9"/>
    </row>
    <row r="204" ht="15.75">
      <c r="A204" s="9"/>
    </row>
    <row r="205" ht="15.75">
      <c r="A205" s="9"/>
    </row>
    <row r="206" ht="15.75">
      <c r="A206" s="9"/>
    </row>
    <row r="207" ht="15.75">
      <c r="A207" s="9"/>
    </row>
    <row r="208" ht="15.75">
      <c r="A208" s="9"/>
    </row>
    <row r="209" ht="15.75">
      <c r="A209" s="9"/>
    </row>
    <row r="210" ht="15.75">
      <c r="A210" s="9"/>
    </row>
    <row r="211" ht="15.75">
      <c r="A211" s="9"/>
    </row>
    <row r="212" ht="15.75">
      <c r="A212" s="9"/>
    </row>
    <row r="213" ht="15.75">
      <c r="A213" s="9"/>
    </row>
    <row r="214" ht="15.75">
      <c r="A214" s="9"/>
    </row>
    <row r="215" ht="15.75">
      <c r="A215" s="9"/>
    </row>
    <row r="216" ht="15.75">
      <c r="A216" s="9"/>
    </row>
    <row r="217" ht="15.75">
      <c r="A217" s="9"/>
    </row>
    <row r="218" ht="15.75">
      <c r="A218" s="9"/>
    </row>
    <row r="219" ht="15.75">
      <c r="A219" s="9"/>
    </row>
    <row r="220" ht="15.75">
      <c r="A220" s="9"/>
    </row>
    <row r="221" ht="15.75">
      <c r="A221" s="9"/>
    </row>
    <row r="222" ht="15.75">
      <c r="A222" s="9"/>
    </row>
    <row r="223" ht="15.75">
      <c r="A223" s="9"/>
    </row>
    <row r="224" ht="15.75">
      <c r="A224" s="9"/>
    </row>
    <row r="225" ht="15.75">
      <c r="A225" s="9"/>
    </row>
    <row r="226" ht="15.75">
      <c r="A226" s="9"/>
    </row>
    <row r="227" ht="15.75">
      <c r="A227" s="9"/>
    </row>
    <row r="228" ht="15.75">
      <c r="A228" s="9"/>
    </row>
    <row r="229" ht="15.75">
      <c r="A229" s="9"/>
    </row>
    <row r="230" ht="15.75">
      <c r="A230" s="9"/>
    </row>
    <row r="231" ht="15.75">
      <c r="A231" s="9"/>
    </row>
    <row r="232" ht="15.75">
      <c r="A232" s="9"/>
    </row>
  </sheetData>
  <mergeCells count="52">
    <mergeCell ref="A1:C1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X5"/>
    <mergeCell ref="AY4:AY5"/>
    <mergeCell ref="AZ4:AZ5"/>
  </mergeCells>
  <printOptions horizontalCentered="1"/>
  <pageMargins left="0.25" right="0.31" top="0.42" bottom="0.53" header="0.31" footer="0.3"/>
  <pageSetup horizontalDpi="600" verticalDpi="600" orientation="landscape" scale="80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Ratlam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npc</dc:creator>
  <cp:keywords/>
  <dc:description/>
  <cp:lastModifiedBy>abc</cp:lastModifiedBy>
  <cp:lastPrinted>2010-06-11T12:39:51Z</cp:lastPrinted>
  <dcterms:created xsi:type="dcterms:W3CDTF">2001-12-31T20:49:51Z</dcterms:created>
  <dcterms:modified xsi:type="dcterms:W3CDTF">2010-06-17T09:00:21Z</dcterms:modified>
  <cp:category/>
  <cp:version/>
  <cp:contentType/>
  <cp:contentStatus/>
</cp:coreProperties>
</file>